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600" windowHeight="7950"/>
  </bookViews>
  <sheets>
    <sheet name="Tabel RPJMG" sheetId="8" r:id="rId1"/>
    <sheet name="RKPG" sheetId="9" state="hidden" r:id="rId2"/>
    <sheet name="Sheet1" sheetId="10" state="hidden" r:id="rId3"/>
  </sheets>
  <externalReferences>
    <externalReference r:id="rId4"/>
  </externalReferences>
  <definedNames>
    <definedName name="\Z" localSheetId="1">#REF!</definedName>
    <definedName name="\Z" localSheetId="0">#REF!</definedName>
    <definedName name="\Z">#REF!</definedName>
    <definedName name="_xlnm.Print_Area" localSheetId="0">'Tabel RPJMG'!$A$1:$S$112</definedName>
    <definedName name="_xlnm.Print_Area">'[1]F-25.b LEMBAR CATATAN'!$A$3:$L$68</definedName>
    <definedName name="_xlnm.Print_Titles" localSheetId="1">RKPG!$4:$12</definedName>
    <definedName name="_xlnm.Print_Titles" localSheetId="0">'Tabel RPJMG'!$3:$11</definedName>
  </definedNames>
  <calcPr calcId="124519"/>
</workbook>
</file>

<file path=xl/calcChain.xml><?xml version="1.0" encoding="utf-8"?>
<calcChain xmlns="http://schemas.openxmlformats.org/spreadsheetml/2006/main">
  <c r="Q100" i="8"/>
  <c r="Q97"/>
  <c r="Q93"/>
  <c r="Q73"/>
  <c r="Q37"/>
  <c r="J91" i="9" l="1"/>
  <c r="J81"/>
  <c r="G80"/>
  <c r="G79"/>
  <c r="G77"/>
  <c r="F79"/>
  <c r="F80"/>
  <c r="F77"/>
  <c r="E87"/>
  <c r="E88"/>
  <c r="E89"/>
  <c r="E90"/>
  <c r="E86"/>
  <c r="E85"/>
  <c r="E83"/>
  <c r="E84"/>
  <c r="E82"/>
  <c r="E78"/>
  <c r="E79"/>
  <c r="E80"/>
  <c r="E77"/>
  <c r="H73"/>
  <c r="H74"/>
  <c r="H75"/>
  <c r="G73"/>
  <c r="G74"/>
  <c r="G75"/>
  <c r="F73"/>
  <c r="F74"/>
  <c r="F75"/>
  <c r="E74"/>
  <c r="E75"/>
  <c r="E73"/>
  <c r="H66"/>
  <c r="H67"/>
  <c r="H68"/>
  <c r="H69"/>
  <c r="H70"/>
  <c r="H71"/>
  <c r="H72"/>
  <c r="G66"/>
  <c r="G67"/>
  <c r="G68"/>
  <c r="G69"/>
  <c r="G70"/>
  <c r="G71"/>
  <c r="G72"/>
  <c r="F66"/>
  <c r="F67"/>
  <c r="F68"/>
  <c r="F69"/>
  <c r="F70"/>
  <c r="F71"/>
  <c r="F72"/>
  <c r="E72"/>
  <c r="E69"/>
  <c r="E70"/>
  <c r="E71"/>
  <c r="E68"/>
  <c r="E66"/>
  <c r="E67"/>
  <c r="Q83" i="8"/>
  <c r="J31" i="9"/>
  <c r="E8" i="10"/>
  <c r="E5"/>
  <c r="C1"/>
  <c r="L14" i="9"/>
  <c r="L15"/>
  <c r="L16"/>
  <c r="L17"/>
  <c r="L18"/>
  <c r="L19"/>
  <c r="L20"/>
  <c r="L21"/>
  <c r="L22"/>
  <c r="L23"/>
  <c r="L24"/>
  <c r="L25"/>
  <c r="L26"/>
  <c r="L27"/>
  <c r="L28"/>
  <c r="L29"/>
  <c r="L30"/>
  <c r="L13"/>
  <c r="H14"/>
  <c r="H15"/>
  <c r="H16"/>
  <c r="H17"/>
  <c r="H18"/>
  <c r="H19"/>
  <c r="H20"/>
  <c r="H21"/>
  <c r="H22"/>
  <c r="H23"/>
  <c r="H24"/>
  <c r="H25"/>
  <c r="H26"/>
  <c r="H27"/>
  <c r="H28"/>
  <c r="H29"/>
  <c r="H30"/>
  <c r="H13"/>
  <c r="G14"/>
  <c r="G15"/>
  <c r="G16"/>
  <c r="G17"/>
  <c r="G18"/>
  <c r="G19"/>
  <c r="G20"/>
  <c r="G21"/>
  <c r="G22"/>
  <c r="G23"/>
  <c r="G24"/>
  <c r="G25"/>
  <c r="G26"/>
  <c r="G27"/>
  <c r="G28"/>
  <c r="G29"/>
  <c r="G30"/>
  <c r="F14"/>
  <c r="F15"/>
  <c r="F16"/>
  <c r="F17"/>
  <c r="F18"/>
  <c r="F19"/>
  <c r="F20"/>
  <c r="F21"/>
  <c r="F22"/>
  <c r="F23"/>
  <c r="F24"/>
  <c r="F25"/>
  <c r="F26"/>
  <c r="F27"/>
  <c r="F28"/>
  <c r="F29"/>
  <c r="F30"/>
  <c r="F13"/>
  <c r="E14"/>
  <c r="E15"/>
  <c r="E16"/>
  <c r="E17"/>
  <c r="E18"/>
  <c r="E19"/>
  <c r="E20"/>
  <c r="E21"/>
  <c r="E22"/>
  <c r="E23"/>
  <c r="E24"/>
  <c r="E25"/>
  <c r="E26"/>
  <c r="E27"/>
  <c r="E28"/>
  <c r="E29"/>
  <c r="E30"/>
  <c r="E13"/>
  <c r="Q101" i="8" l="1"/>
  <c r="E11" i="10"/>
  <c r="J76" i="9" l="1"/>
  <c r="J93" s="1"/>
  <c r="A4" l="1"/>
</calcChain>
</file>

<file path=xl/comments1.xml><?xml version="1.0" encoding="utf-8"?>
<comments xmlns="http://schemas.openxmlformats.org/spreadsheetml/2006/main">
  <authors>
    <author>Byon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Byon:</t>
        </r>
        <r>
          <rPr>
            <sz val="9"/>
            <color indexed="81"/>
            <rFont val="Tahoma"/>
            <family val="2"/>
          </rPr>
          <t xml:space="preserve">
Termasuk Beras Raskin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Amri:</t>
        </r>
        <r>
          <rPr>
            <sz val="9"/>
            <color indexed="81"/>
            <rFont val="Tahoma"/>
            <family val="2"/>
          </rPr>
          <t xml:space="preserve">
Drainase Dusun Geulanggang dan Samalanga  (2)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Amri:</t>
        </r>
        <r>
          <rPr>
            <sz val="9"/>
            <color indexed="81"/>
            <rFont val="Tahoma"/>
            <family val="2"/>
          </rPr>
          <t xml:space="preserve">
MCK Tiap Dusun</t>
        </r>
      </text>
    </comment>
  </commentList>
</comments>
</file>

<file path=xl/comments2.xml><?xml version="1.0" encoding="utf-8"?>
<comments xmlns="http://schemas.openxmlformats.org/spreadsheetml/2006/main">
  <authors>
    <author>Byon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Byon:</t>
        </r>
        <r>
          <rPr>
            <sz val="9"/>
            <color indexed="81"/>
            <rFont val="Tahoma"/>
            <family val="2"/>
          </rPr>
          <t xml:space="preserve">
54000000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Byon:</t>
        </r>
        <r>
          <rPr>
            <sz val="9"/>
            <color indexed="81"/>
            <rFont val="Tahoma"/>
            <family val="2"/>
          </rPr>
          <t xml:space="preserve">
2440000</t>
        </r>
      </text>
    </comment>
  </commentList>
</comments>
</file>

<file path=xl/sharedStrings.xml><?xml version="1.0" encoding="utf-8"?>
<sst xmlns="http://schemas.openxmlformats.org/spreadsheetml/2006/main" count="1315" uniqueCount="253">
  <si>
    <t>No</t>
  </si>
  <si>
    <t>Volume</t>
  </si>
  <si>
    <t>Pembinaan Kemasyarakatan</t>
  </si>
  <si>
    <t>Pemberdayaan Masyarakat</t>
  </si>
  <si>
    <t>Prakiraan Volume</t>
  </si>
  <si>
    <t>:</t>
  </si>
  <si>
    <t>Bidang/ Jenis Kegiatan</t>
  </si>
  <si>
    <t>Sasaran/ Manfaat</t>
  </si>
  <si>
    <t>Waktu Pelaksanaan</t>
  </si>
  <si>
    <t>Prakiraan Biaya dan Sumber Pembiayaan</t>
  </si>
  <si>
    <t>Prakiraan Pola Pelaksanaan</t>
  </si>
  <si>
    <t>Bidang</t>
  </si>
  <si>
    <t>Sub Bidang</t>
  </si>
  <si>
    <t>Jenis Kegiatan</t>
  </si>
  <si>
    <t>Jlh (Rp)</t>
  </si>
  <si>
    <t>Sumber</t>
  </si>
  <si>
    <t>Swakelola</t>
  </si>
  <si>
    <t>Kerjasama Antar Desa</t>
  </si>
  <si>
    <t>Kerjasama Pihak Ketiga</t>
  </si>
  <si>
    <t>a</t>
  </si>
  <si>
    <t>b</t>
  </si>
  <si>
    <t>c.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</si>
  <si>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</si>
  <si>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</si>
  <si>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</si>
  <si>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</si>
  <si>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</si>
  <si>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</si>
  <si>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</si>
  <si>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</si>
  <si>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</si>
  <si>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</si>
  <si>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</si>
  <si>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</si>
  <si>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</si>
  <si>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</si>
  <si>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</si>
  <si>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Penyelenggaraan Pemerintahan Desa</t>
  </si>
  <si>
    <t>Jumlah Per Bidang 1</t>
  </si>
  <si>
    <t>Jumlah Per Bidang 2</t>
  </si>
  <si>
    <t>Jumlah Per Bidang 3</t>
  </si>
  <si>
    <t>Jumlah Per Bidang 4</t>
  </si>
  <si>
    <t>JUMLAH TOTAL</t>
  </si>
  <si>
    <t xml:space="preserve">KECAMATAN   </t>
  </si>
  <si>
    <t xml:space="preserve">KABUPATEN    </t>
  </si>
  <si>
    <t xml:space="preserve">PROVINSI        </t>
  </si>
  <si>
    <t>Lokasi</t>
  </si>
  <si>
    <t>Biaya dan Sumber Pembiayaan</t>
  </si>
  <si>
    <t>Pola Pelaksanaan</t>
  </si>
  <si>
    <t>Rencana Pelaksana Kegiatan</t>
  </si>
  <si>
    <t>Masyarakat</t>
  </si>
  <si>
    <t>√</t>
  </si>
  <si>
    <t>APBK</t>
  </si>
  <si>
    <t>APBN</t>
  </si>
  <si>
    <t>Belanja Pegawai</t>
  </si>
  <si>
    <t>Perangkat</t>
  </si>
  <si>
    <t>Tuha Peut</t>
  </si>
  <si>
    <t>KPMD</t>
  </si>
  <si>
    <t>Penyelenggaraan Kegiatan</t>
  </si>
  <si>
    <t>Kegiatan Pemenuhan Kebutuhan Dasar</t>
  </si>
  <si>
    <t>Bidang Pelaksanaan Pembangunan Desa</t>
  </si>
  <si>
    <t>Kegiatan Pembangunan Sarana dan Prasarana Desa</t>
  </si>
  <si>
    <t>Kegiatan Pemanfaatan Sumber Daya Alam dan Lingkungan Secara Berkelanjutan</t>
  </si>
  <si>
    <t>GAMPONG</t>
  </si>
  <si>
    <t>KECAMATAN</t>
  </si>
  <si>
    <t>KABUPATEN</t>
  </si>
  <si>
    <t>PROPINSI</t>
  </si>
  <si>
    <t>BIREUEN</t>
  </si>
  <si>
    <t>ACEH</t>
  </si>
  <si>
    <t>DAYAH MESJID</t>
  </si>
  <si>
    <t>KUTA BLANG</t>
  </si>
  <si>
    <t>Dayah Mesjid</t>
  </si>
  <si>
    <t>Operasional Perkantoran</t>
  </si>
  <si>
    <t>Operasional Tuha Peut</t>
  </si>
  <si>
    <t>Operasional Petugas/ Pelaku Lainnya</t>
  </si>
  <si>
    <t>TAHUN : 2016</t>
  </si>
  <si>
    <t>c</t>
  </si>
  <si>
    <t>DD</t>
  </si>
  <si>
    <t>ADG</t>
  </si>
  <si>
    <t>Dayah Mesjid,  Desember 2015</t>
  </si>
  <si>
    <t>Disusu oleh</t>
  </si>
  <si>
    <t>(RUSYDI)</t>
  </si>
  <si>
    <t>Mengetahui :</t>
  </si>
  <si>
    <t>Keuchik</t>
  </si>
  <si>
    <t>(M. DIAH HUSEN)</t>
  </si>
  <si>
    <t>Kegiatan Pengembangan Potensi Ekonomi Lokal</t>
  </si>
  <si>
    <t>KLP Perempuan</t>
  </si>
  <si>
    <t>Kepemudaan</t>
  </si>
  <si>
    <t>Aparatur Gampong</t>
  </si>
  <si>
    <t>Tim Peyusun RKP Gampong</t>
  </si>
  <si>
    <t>Mengetahui</t>
  </si>
  <si>
    <t>RENCANA KERJA PEMERINTAH DESA (RKP-DESA)</t>
  </si>
  <si>
    <t>Tahun 2023</t>
  </si>
  <si>
    <t>Tahun 2024</t>
  </si>
  <si>
    <t>Tahun 2025</t>
  </si>
  <si>
    <t>Tahun 2026</t>
  </si>
  <si>
    <t>Tahun 2027</t>
  </si>
  <si>
    <t>PENYELENGGARAAN PEMERINTAH GAMPONG</t>
  </si>
  <si>
    <t>Penyediaan Penghasilan Tetap dan Tunjangan Keuchik</t>
  </si>
  <si>
    <t>Penyediaan Penghasilan Tetap dan Tunjangan Perangkat Gampong</t>
  </si>
  <si>
    <t>Penyediaan Jaminan Sosial bagi Keuchik dan Perangkat Gampong</t>
  </si>
  <si>
    <t>Penyediaan Operasional Pemerintah Gampong (ATK, Honorarium PKPKG dan PPKG, perlengkapan perkantoran, pakaian dinas/atribut, listrik/telpon, listrik gampong, dll)</t>
  </si>
  <si>
    <t>Penyediaan Tunjangan Tuha Peut</t>
  </si>
  <si>
    <t>Penyediaan Operasional Tuha Peut (Rapat-rapat (ATK, makan-minum), perlengkapan perkantoran, Pakaian Seragam, perjalanan dinas, listrik/ telpon, dll)</t>
  </si>
  <si>
    <t xml:space="preserve">Penyediaan Insentif Lembaga Gampong lainnya </t>
  </si>
  <si>
    <t>Operasional Pemerintah Desa</t>
  </si>
  <si>
    <t>Sub Bidang Penyelenggaraan Belanja Penghasilan Tetap, Tunjangan dan Operasional Pemerintahan Gampong</t>
  </si>
  <si>
    <t>Sub Bidang Sarana dan Prasarana Pemerintahan Gampong</t>
  </si>
  <si>
    <t>Penyediaan sarana (aset tetap) perkantoran/pemerintahan</t>
  </si>
  <si>
    <t>Pemeliharaan Gedung/Prasarana Kantor Keuchik</t>
  </si>
  <si>
    <t>Pembangunan/Rehabilitasi/Peningkatan Gedung/Prasarana Kantor Keuchik</t>
  </si>
  <si>
    <t>Sub Bidang Administrasi Kependudukan, Pencatatan Sipil, Statistik dan Kearsipan</t>
  </si>
  <si>
    <t>Pelayanan administrasi umum dan kependudukan (Surat Pengantar/Pelayanan KTP, Akta Kelahiran, Kartu Keluarga, dll)</t>
  </si>
  <si>
    <t>Penyusunan/Pendataan/Pemutakhiran Profil Gampong (profil kependudukan dan potensi gampong)</t>
  </si>
  <si>
    <t>Pengelolaan administrasi dan kearsipan pemerintahan Gampong</t>
  </si>
  <si>
    <t>Pemetaan dan Analisis Kemiskinan Gampong secara Partisipatif</t>
  </si>
  <si>
    <t>Sub Bidang Tata Praja Pemerintahan, Perencanaan, Keuangan dan Pelaporan</t>
  </si>
  <si>
    <t>Penyelenggaraan Musyawarah Perencanaan Gampong/Pembahasan APBG (Musgam, Musrenbanggam/Pra-Musrenbanggam, dll., bersifat reguler)</t>
  </si>
  <si>
    <t>Penyelenggaraan Musyawarah Gampong lainnya (musdus, rembug warga, dll., yang bersifat non-reguler sesuai kebutuhan Gampong)</t>
  </si>
  <si>
    <t>Penyusunan Dokumen Perencanaan Gampong (RPJMG/RKPG,dll)</t>
  </si>
  <si>
    <t>Penyusunan Dokumen Keuangan Gampong (APBG/APBG Perubahan/ LPJ APBG, dan seluruh dokumen terkait)</t>
  </si>
  <si>
    <t>Pengelolaan/Administrasi/Inventarisasi/Penilaian Aset Gampong</t>
  </si>
  <si>
    <t>Penyusunan Laporan Keuchik/Penyelenggaraan Pemerintahan Gampong (laporan akhir tahun anggaran, laporan akhir masa jabatan, laporan keterangan akhir tahun anggaran, informasi kepada masyarakat)</t>
  </si>
  <si>
    <t>Pengembangan Sistem Informasi Gampong</t>
  </si>
  <si>
    <t>Dukungan Pelaksanaan dan Sosialisasi Pemilihan Keuchik, Pemilihan Kepala Kewilayahan dan Pemilihan Tuha Peut (yang menjadi wewenang Gampong)</t>
  </si>
  <si>
    <t>Sub Bidang Pertanahan</t>
  </si>
  <si>
    <t>Administrasi Pajak Bumi dan Bangunan (PBB)</t>
  </si>
  <si>
    <t>BIDANG PELAKSANAAN PEMBANGUNAN GAMPONG</t>
  </si>
  <si>
    <t>Sub Bidang Pendidikan</t>
  </si>
  <si>
    <t>Penyelenggaraan PAUD/TK/TPA/TKA/TPQ/Madrasah Non-Formal Milik Gampong (Bantuan Honor Pengajar, Pakaian Seragam, Operasional, dst)**</t>
  </si>
  <si>
    <t>Pemeliharaan Sarana dan Prasarana PAUD/TK/TPA/TKA/TPQ/Madrasah Non- Formal Milik Gampong</t>
  </si>
  <si>
    <t>Sub Bidang Kesehatan</t>
  </si>
  <si>
    <t>Penyelenggaraan Posyandu (Makanan Tambahan, Kelas Ibu Hamil, Kelas Lansia, Insentif Kader Posyandu)</t>
  </si>
  <si>
    <t>Penyuluhan dan Pelatihan Bidang Kesehatan (sosialisasi stunting, penyuluhan tentang bahaya narkoba untuk Masyarakat, Kader Kesehatan, dll)</t>
  </si>
  <si>
    <t>Pengasuhan Bersama atau Bina Keluarga Balita (BKB)</t>
  </si>
  <si>
    <t>Sub Bidang Pekerjaan Umum dan Penataan Ruang</t>
  </si>
  <si>
    <t>Pemeliharaan Jalan Usaha Tani</t>
  </si>
  <si>
    <t>Pemeliharaan Jembatan Milik Gampong</t>
  </si>
  <si>
    <t>Pemeliharaan Prasarana Jalan Gampong (Gorong-gorong, Selokan, Box/Slab Culvert, Drainase, Prasarana Jalan lain)</t>
  </si>
  <si>
    <t>Pemeliharaan Gedung/Prasarana Balai Gampong/Balai Kemasyarakatan **</t>
  </si>
  <si>
    <t>Sub Bidang Kawasan Permukiman</t>
  </si>
  <si>
    <t>Pelaksanaan Program Pembangunan/Rehab Rumah Tidak Layak Huni (RTLH) GAKIN **</t>
  </si>
  <si>
    <t>Pemeliharaan Sambungan Air Bersih ke Rumah Tangga (pipanisasi, dll)</t>
  </si>
  <si>
    <t>Pemeliharaan Fasilitas Jamban Umum/MCK umum, dll **</t>
  </si>
  <si>
    <t>Pemeliharaan Fasilitas Pengelolaan Sampah Gampong/Permukiman (Penampungan Bank Sampah, dll)</t>
  </si>
  <si>
    <t>Pemeliharaan Sistem Pembuangan Air Limbah (Drainase, Air limbah Rumah Tangga)</t>
  </si>
  <si>
    <t>Pembangunan/Rehabilitasi/Peningkatan Sambungan Air Bersih ke Rumah Tangga (pipanisasi, dll) **</t>
  </si>
  <si>
    <t>Pembangunan/Rehabilitas/Peningkatan Fasilitas Jamban Umum/MCK umum, dll **</t>
  </si>
  <si>
    <t>Sub Bidang Kehutanan dan Lingkungan Hidup</t>
  </si>
  <si>
    <t>Pengelolaan Lingkungan Hidup Gampong</t>
  </si>
  <si>
    <t>Sub Bidang Perhubungan, Komunikasi, dan Informatika</t>
  </si>
  <si>
    <t>Penyelenggaraan Informasi Publik Gampong (Misal : Pembuatan Poster/Baliho Informasi penetapan/LPJ APBG untuk Warga, dll)</t>
  </si>
  <si>
    <t>Sub Bidang Energi dan Sumber Daya Mineral</t>
  </si>
  <si>
    <t>Pemeliharaan Sarana dan Prasarana Energi Alternatif tingkat Gampong</t>
  </si>
  <si>
    <t>Sub Bidang Pariwisata</t>
  </si>
  <si>
    <t>Pembangunan/Rehabilitasi/Peningkatan Sarana dan Prasarana Pariwisata Milik Gampong **</t>
  </si>
  <si>
    <t>BIDANG PEMBINAAN KEMASYARAKATAN GAMPONG</t>
  </si>
  <si>
    <t>Sub Bidang Ketenteraman, Ketertiban Umum, dan Pelindungan Masyarakat</t>
  </si>
  <si>
    <t>Pengadaan/Penyelenggaraan Pos Keamanan Gampong (pembangunan pos, pengawasan pelaksanaan jadwal ronda/patroli dll) **</t>
  </si>
  <si>
    <t>Penguatan dan Peningkatan Kapasitas Tenaga Keamanan/Ketertiban oleh Pemerintah Gampong (Satlinmas Gampong)</t>
  </si>
  <si>
    <t>Sub Bidang Kebudayaan dan Keagamaan</t>
  </si>
  <si>
    <t>Pembinaan Group Kesenian dan Kebudayaan Tingkat Gampong</t>
  </si>
  <si>
    <t>Penyelenggaraan Festival Kesenian, Adat/Kebudayaan, dan Keagamaan (perayaan hari kemerdekaan, hari besar keagamaan, dll) tingkat Gampong</t>
  </si>
  <si>
    <t>Pembangunan/Rehabilitasi/Peningkatan Sarana dan Prasarana Kebudayaan/Rumah Adat/Keagamaan Milik Gampong **</t>
  </si>
  <si>
    <t>Sub Bidang Kepemudaan dan Olah Raga</t>
  </si>
  <si>
    <t>Penyelenggaraan pelatihan kepemudaan (Kepemudaan, Penyadaraan Wawasan Kebangsaan, dll) tingkat Gampong</t>
  </si>
  <si>
    <t>Pembinaan Karang Taruna/Klub Kepemudaan/Klub Olah Raga</t>
  </si>
  <si>
    <t>Sub Bidang Kelembagaan Masyarakat</t>
  </si>
  <si>
    <t>Pembinaan PKK</t>
  </si>
  <si>
    <t>BIDANG PEMBERDAYAAN MASYARAKAT GAMPONG</t>
  </si>
  <si>
    <t>Sub Bidang Pertanian dan Peternakan</t>
  </si>
  <si>
    <t>Peningkatan Produksi Peternakan (Alat Produksi dan pengolahan peternakan, kandang, dll)</t>
  </si>
  <si>
    <t>Penguatan Ketahanan Pangan Tingkat Gampong (Lumbung Gampong, dll)</t>
  </si>
  <si>
    <t>Pelatihan/Bimtek/Pengenalan Tekonologi Tepat Guna untuk Pertanian/Peternakan *</t>
  </si>
  <si>
    <t>Sub Bidang Peningkatan Kapasitas Aparatur Gampong</t>
  </si>
  <si>
    <t>Peningkatan kapasitas Keuchik</t>
  </si>
  <si>
    <t>Peningkatan kapasitas perangkat Gampong</t>
  </si>
  <si>
    <t>Peningkatan kapasitas Tuha Peut</t>
  </si>
  <si>
    <t>Sub Bidang Dukungan Penanaman Modal</t>
  </si>
  <si>
    <t>Pelatihan Pengelolaan BUMG (Pelatihan yang dilaksanakan oleh Gampong)</t>
  </si>
  <si>
    <t>Sub Bidang Perdagangan dan Perindustrian</t>
  </si>
  <si>
    <t>Pembangunan/Rehabilitasi/Peningkatan Pasar Gampong/Kios milik Gampong **</t>
  </si>
  <si>
    <t>BIDANG PENANGGULANGAN BENCANA, KEADAAN DARURAT DAN MENDESAK</t>
  </si>
  <si>
    <t>Sub Bidang Penanggulangan Bencana</t>
  </si>
  <si>
    <t>Belanja Tak Terduga</t>
  </si>
  <si>
    <t>Belanja Tak Terduga/Bencana</t>
  </si>
  <si>
    <t>Sub Bidang Keadaan Darurat</t>
  </si>
  <si>
    <t>Sub Bidang Keadaan Mendesak</t>
  </si>
  <si>
    <t xml:space="preserve">Bantuan Langsung Tunai (BLT) </t>
  </si>
  <si>
    <t>Jumlah Per Bidang 5</t>
  </si>
  <si>
    <t xml:space="preserve">PEMBIAYAAN </t>
  </si>
  <si>
    <t xml:space="preserve">Pengeluaran Pembiayaan </t>
  </si>
  <si>
    <t>Penyertaan Modal BUMDES</t>
  </si>
  <si>
    <t>Penyertaan Modal BUMDESMA</t>
  </si>
  <si>
    <t xml:space="preserve">Lokasi 
</t>
  </si>
  <si>
    <t>Mendukung SDGS Ke</t>
  </si>
  <si>
    <t>12 OB</t>
  </si>
  <si>
    <t>1 PAKET</t>
  </si>
  <si>
    <t>1 Tahun</t>
  </si>
  <si>
    <t>1 KEG</t>
  </si>
  <si>
    <t>1 UNIT</t>
  </si>
  <si>
    <t>2 KEG</t>
  </si>
  <si>
    <t>Pemerintah Desa</t>
  </si>
  <si>
    <t>Lembaga Gampong</t>
  </si>
  <si>
    <t>Pemerintah Desa dan Masyarakat</t>
  </si>
  <si>
    <t>Guru PAUD dan Guru Ngaji</t>
  </si>
  <si>
    <t>Dhuafa</t>
  </si>
  <si>
    <t>Kelompok Seni</t>
  </si>
  <si>
    <t>PKK</t>
  </si>
  <si>
    <t>Masyarakat Miskin</t>
  </si>
  <si>
    <t>DD/BHPRD</t>
  </si>
  <si>
    <t>Jumlah Per Bidang 6</t>
  </si>
  <si>
    <t>1,2,3,10</t>
  </si>
  <si>
    <t>1,2,8</t>
  </si>
  <si>
    <t>1,2,3</t>
  </si>
  <si>
    <t>Jlh (Rp)/Th</t>
  </si>
  <si>
    <t>Tahun 2028</t>
  </si>
  <si>
    <t>Tahun 2029</t>
  </si>
  <si>
    <t>-</t>
  </si>
  <si>
    <t>TAHUN : 2023 - 2029</t>
  </si>
  <si>
    <t>RENCANA RENCANA PEMBANGUNAN JANGKA MENENGAH GAMPONG (RPJMG)</t>
  </si>
  <si>
    <t>BIREUEN MNS TGK DIGADONG</t>
  </si>
  <si>
    <t>Bireuen Mns TGk Digadong</t>
  </si>
  <si>
    <t>Keuchik Bireuen Mns Tgk Digadong</t>
  </si>
  <si>
    <t>(SANUSI M.HASAN)</t>
  </si>
  <si>
    <t>(ARMIYA)</t>
  </si>
  <si>
    <t>1 Paket</t>
  </si>
  <si>
    <t>Disusun oleh</t>
  </si>
  <si>
    <t>KOTA JUANG</t>
  </si>
  <si>
    <t>Pembangunan Jalan Rabat Beton</t>
  </si>
  <si>
    <t>Pembangunan Paving Blok</t>
  </si>
  <si>
    <t>APBK/APBA/ APBN</t>
  </si>
  <si>
    <t>DD/SWADAYA</t>
  </si>
  <si>
    <t>DD/JASA BANK</t>
  </si>
  <si>
    <t>DD/APBK/APBA/ APBN</t>
  </si>
  <si>
    <t>Pembangunan Meunasah</t>
  </si>
  <si>
    <t>Pembangunan Sumur Bor</t>
  </si>
  <si>
    <t>Pembangunan Pagar Kuburan</t>
  </si>
  <si>
    <t>Pembangunan Pagar Kompleks Meunasah</t>
  </si>
  <si>
    <t>Pembangunan Pagar Polindes</t>
  </si>
  <si>
    <t>Pembangunan Talud</t>
  </si>
  <si>
    <t>Pembangunan Turab</t>
  </si>
  <si>
    <t>Pembangunan dan Peningkatan Balai Pengajian</t>
  </si>
  <si>
    <t>Pembuatan Rambu-Rambu Jalan Gampong</t>
  </si>
  <si>
    <t>Pembangunan/Rehabilitasi/Peningkatan Sarana dan Prasarana Kepemudaan dan Olah Raga Milik Gampong **</t>
  </si>
  <si>
    <t>Penentuan/Penegasan/Pembangunan Batas/Patok Tanah Gampong</t>
  </si>
  <si>
    <t xml:space="preserve">Pemeliharaan Monumen/Gapura/Batas Gampong </t>
  </si>
  <si>
    <t>Peningkatan Produksi Tanaman Pangan (Alat Produksi dan pengolahan pertanian, penggilingan padi/jagung, dll)</t>
  </si>
  <si>
    <t>Pembangunan Kanopi Polindes</t>
  </si>
  <si>
    <t>Pembangunan Kanopi Meunasah</t>
  </si>
  <si>
    <t>Bireuen Mns Tgk Digadong,  25 Desember 2023</t>
  </si>
  <si>
    <t>Tim Penyusun RPJM Gampong</t>
  </si>
  <si>
    <t>Pengaspalan Jalan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</si>
</sst>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</numFmts>
  <fonts count="3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indexed="8"/>
      <name val="Helvetica Neue"/>
    </font>
    <font>
      <sz val="12"/>
      <name val="Bookman Old Style"/>
      <family val="1"/>
    </font>
    <font>
      <b/>
      <sz val="12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1"/>
      <name val="Tahoma"/>
      <family val="2"/>
    </font>
    <font>
      <i/>
      <sz val="12"/>
      <name val="Tahoma"/>
      <family val="2"/>
    </font>
    <font>
      <b/>
      <u/>
      <sz val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ahoma"/>
      <family val="2"/>
    </font>
    <font>
      <sz val="11"/>
      <color theme="1"/>
      <name val="Calibri"/>
      <family val="2"/>
      <charset val="1"/>
      <scheme val="minor"/>
    </font>
    <font>
      <sz val="10"/>
      <name val="Bookman Old Style"/>
      <family val="1"/>
    </font>
    <font>
      <sz val="12"/>
      <color theme="1"/>
      <name val="Tahoma"/>
      <family val="2"/>
    </font>
    <font>
      <i/>
      <sz val="10"/>
      <name val="Tahoma"/>
      <family val="2"/>
    </font>
    <font>
      <sz val="11"/>
      <color rgb="FF002060"/>
      <name val="Tahoma"/>
      <family val="2"/>
    </font>
    <font>
      <b/>
      <sz val="10"/>
      <name val="Tahoma"/>
      <family val="2"/>
    </font>
    <font>
      <b/>
      <i/>
      <sz val="12"/>
      <name val="Tahoma"/>
      <family val="2"/>
    </font>
    <font>
      <b/>
      <sz val="12"/>
      <name val="Bookman Old Style"/>
      <family val="1"/>
    </font>
    <font>
      <b/>
      <sz val="12"/>
      <color theme="1"/>
      <name val="Bookman Old Style"/>
      <family val="1"/>
    </font>
    <font>
      <sz val="11"/>
      <name val="Bookman Old Style"/>
      <family val="1"/>
    </font>
    <font>
      <i/>
      <sz val="11"/>
      <name val="Bookman Old Style"/>
      <family val="1"/>
    </font>
    <font>
      <i/>
      <sz val="12"/>
      <name val="Bookman Old Style"/>
      <family val="1"/>
    </font>
    <font>
      <b/>
      <sz val="11"/>
      <name val="Bookman Old Style"/>
      <family val="1"/>
    </font>
    <font>
      <sz val="11"/>
      <color rgb="FF000000"/>
      <name val="Bookman Old Style"/>
      <family val="1"/>
    </font>
    <font>
      <sz val="11"/>
      <color rgb="FF002060"/>
      <name val="Bookman Old Style"/>
      <family val="1"/>
    </font>
    <font>
      <sz val="11"/>
      <color theme="1"/>
      <name val="Bookman Old Style"/>
      <family val="1"/>
    </font>
    <font>
      <b/>
      <u/>
      <sz val="12"/>
      <name val="Bookman Old Style"/>
      <family val="1"/>
    </font>
    <font>
      <b/>
      <sz val="16"/>
      <name val="Bookman Old Style"/>
      <family val="1"/>
    </font>
    <font>
      <sz val="14"/>
      <name val="Bookman Old Style"/>
      <family val="1"/>
    </font>
    <font>
      <sz val="12"/>
      <color theme="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5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16" fillId="0" borderId="0" applyFont="0" applyFill="0" applyBorder="0" applyAlignment="0" applyProtection="0"/>
  </cellStyleXfs>
  <cellXfs count="278">
    <xf numFmtId="0" fontId="0" fillId="0" borderId="0" xfId="0"/>
    <xf numFmtId="0" fontId="6" fillId="0" borderId="0" xfId="8" applyFont="1"/>
    <xf numFmtId="0" fontId="6" fillId="0" borderId="0" xfId="8" applyFont="1" applyAlignment="1">
      <alignment horizontal="center" vertical="center"/>
    </xf>
    <xf numFmtId="0" fontId="6" fillId="0" borderId="0" xfId="8" applyFont="1" applyAlignment="1">
      <alignment horizontal="center"/>
    </xf>
    <xf numFmtId="0" fontId="6" fillId="0" borderId="0" xfId="8" applyFont="1" applyAlignment="1">
      <alignment vertical="center" wrapText="1"/>
    </xf>
    <xf numFmtId="0" fontId="8" fillId="0" borderId="0" xfId="8" applyFont="1"/>
    <xf numFmtId="0" fontId="7" fillId="0" borderId="0" xfId="8" applyFont="1"/>
    <xf numFmtId="0" fontId="7" fillId="0" borderId="0" xfId="8" applyFont="1" applyAlignment="1">
      <alignment vertical="center" wrapText="1"/>
    </xf>
    <xf numFmtId="0" fontId="9" fillId="0" borderId="0" xfId="1" applyFont="1"/>
    <xf numFmtId="0" fontId="8" fillId="0" borderId="0" xfId="8" applyFont="1" applyAlignment="1">
      <alignment horizontal="center"/>
    </xf>
    <xf numFmtId="0" fontId="11" fillId="0" borderId="0" xfId="8" applyFont="1" applyAlignment="1">
      <alignment horizontal="center" vertical="center"/>
    </xf>
    <xf numFmtId="0" fontId="10" fillId="0" borderId="7" xfId="8" applyFont="1" applyBorder="1" applyAlignment="1">
      <alignment vertical="center" wrapText="1"/>
    </xf>
    <xf numFmtId="0" fontId="10" fillId="0" borderId="7" xfId="8" applyFont="1" applyBorder="1" applyAlignment="1">
      <alignment horizontal="center" vertical="center"/>
    </xf>
    <xf numFmtId="0" fontId="10" fillId="0" borderId="8" xfId="8" applyFont="1" applyBorder="1" applyAlignment="1">
      <alignment horizontal="center" vertical="center"/>
    </xf>
    <xf numFmtId="0" fontId="10" fillId="0" borderId="7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left" vertical="center" wrapText="1"/>
    </xf>
    <xf numFmtId="0" fontId="10" fillId="0" borderId="8" xfId="8" applyFont="1" applyBorder="1" applyAlignment="1">
      <alignment horizontal="left" vertical="center" wrapText="1"/>
    </xf>
    <xf numFmtId="0" fontId="8" fillId="0" borderId="0" xfId="8" applyFont="1" applyAlignment="1">
      <alignment horizontal="centerContinuous"/>
    </xf>
    <xf numFmtId="0" fontId="8" fillId="0" borderId="0" xfId="8" applyFont="1" applyAlignment="1"/>
    <xf numFmtId="0" fontId="12" fillId="0" borderId="0" xfId="8" applyFont="1" applyAlignment="1">
      <alignment horizontal="center"/>
    </xf>
    <xf numFmtId="0" fontId="8" fillId="0" borderId="0" xfId="8" quotePrefix="1" applyFont="1" applyAlignment="1">
      <alignment vertical="center" wrapText="1"/>
    </xf>
    <xf numFmtId="0" fontId="7" fillId="0" borderId="0" xfId="8" applyFont="1" applyAlignment="1">
      <alignment horizontal="center"/>
    </xf>
    <xf numFmtId="0" fontId="17" fillId="0" borderId="0" xfId="8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15" fillId="0" borderId="11" xfId="8" applyFont="1" applyBorder="1" applyAlignment="1">
      <alignment horizontal="center" vertical="center"/>
    </xf>
    <xf numFmtId="0" fontId="8" fillId="0" borderId="7" xfId="8" applyFont="1" applyBorder="1"/>
    <xf numFmtId="0" fontId="15" fillId="0" borderId="11" xfId="8" applyFont="1" applyBorder="1" applyAlignment="1">
      <alignment horizontal="center" vertical="center" wrapText="1"/>
    </xf>
    <xf numFmtId="0" fontId="8" fillId="0" borderId="35" xfId="8" applyFont="1" applyBorder="1" applyAlignment="1">
      <alignment horizontal="right" vertical="center"/>
    </xf>
    <xf numFmtId="0" fontId="10" fillId="0" borderId="7" xfId="8" applyFont="1" applyBorder="1" applyAlignment="1">
      <alignment horizontal="left" vertical="center"/>
    </xf>
    <xf numFmtId="0" fontId="15" fillId="0" borderId="7" xfId="8" applyFont="1" applyBorder="1" applyAlignment="1">
      <alignment vertical="center"/>
    </xf>
    <xf numFmtId="0" fontId="15" fillId="0" borderId="4" xfId="8" applyFont="1" applyBorder="1" applyAlignment="1">
      <alignment horizontal="center" vertical="center" wrapText="1"/>
    </xf>
    <xf numFmtId="0" fontId="8" fillId="0" borderId="7" xfId="8" applyFont="1" applyBorder="1" applyAlignment="1">
      <alignment horizontal="center" vertical="center"/>
    </xf>
    <xf numFmtId="0" fontId="11" fillId="0" borderId="7" xfId="8" applyFont="1" applyBorder="1" applyAlignment="1">
      <alignment horizontal="center" vertical="center"/>
    </xf>
    <xf numFmtId="164" fontId="0" fillId="0" borderId="0" xfId="21" applyNumberFormat="1" applyFont="1" applyAlignment="1">
      <alignment horizontal="center"/>
    </xf>
    <xf numFmtId="164" fontId="8" fillId="0" borderId="0" xfId="8" applyNumberFormat="1" applyFont="1"/>
    <xf numFmtId="164" fontId="18" fillId="0" borderId="0" xfId="1" applyNumberFormat="1" applyFont="1"/>
    <xf numFmtId="164" fontId="8" fillId="0" borderId="7" xfId="8" applyNumberFormat="1" applyFont="1" applyBorder="1" applyAlignment="1">
      <alignment horizontal="center" vertical="center"/>
    </xf>
    <xf numFmtId="164" fontId="8" fillId="0" borderId="7" xfId="3" applyNumberFormat="1" applyFont="1" applyBorder="1" applyAlignment="1">
      <alignment vertical="center"/>
    </xf>
    <xf numFmtId="164" fontId="8" fillId="0" borderId="3" xfId="3" applyNumberFormat="1" applyFont="1" applyBorder="1" applyAlignment="1">
      <alignment vertical="center"/>
    </xf>
    <xf numFmtId="164" fontId="8" fillId="0" borderId="7" xfId="3" applyNumberFormat="1" applyFont="1" applyBorder="1" applyAlignment="1">
      <alignment horizontal="center" vertical="center"/>
    </xf>
    <xf numFmtId="164" fontId="6" fillId="0" borderId="0" xfId="8" applyNumberFormat="1" applyFont="1"/>
    <xf numFmtId="164" fontId="0" fillId="0" borderId="0" xfId="0" applyNumberFormat="1"/>
    <xf numFmtId="0" fontId="8" fillId="0" borderId="0" xfId="8" applyFont="1" applyBorder="1" applyAlignment="1">
      <alignment horizontal="right" vertical="center"/>
    </xf>
    <xf numFmtId="0" fontId="8" fillId="0" borderId="42" xfId="8" applyFont="1" applyBorder="1" applyAlignment="1">
      <alignment horizontal="center" vertical="center"/>
    </xf>
    <xf numFmtId="164" fontId="8" fillId="0" borderId="0" xfId="3" applyNumberFormat="1" applyFont="1" applyBorder="1" applyAlignment="1">
      <alignment vertical="center"/>
    </xf>
    <xf numFmtId="0" fontId="8" fillId="0" borderId="0" xfId="8" applyFont="1" applyBorder="1"/>
    <xf numFmtId="0" fontId="8" fillId="0" borderId="0" xfId="8" applyFont="1" applyBorder="1" applyAlignment="1">
      <alignment horizontal="center" vertical="center" wrapText="1"/>
    </xf>
    <xf numFmtId="0" fontId="15" fillId="0" borderId="0" xfId="8" applyFont="1" applyBorder="1" applyAlignment="1">
      <alignment horizontal="center" vertical="center" wrapText="1"/>
    </xf>
    <xf numFmtId="0" fontId="15" fillId="0" borderId="0" xfId="8" applyFont="1" applyBorder="1" applyAlignment="1">
      <alignment horizontal="center" vertical="center"/>
    </xf>
    <xf numFmtId="0" fontId="8" fillId="0" borderId="0" xfId="8" applyFont="1" applyBorder="1" applyAlignment="1">
      <alignment horizontal="right" vertical="center"/>
    </xf>
    <xf numFmtId="164" fontId="0" fillId="4" borderId="7" xfId="21" applyNumberFormat="1" applyFont="1" applyFill="1" applyBorder="1" applyAlignment="1">
      <alignment horizontal="left"/>
    </xf>
    <xf numFmtId="0" fontId="8" fillId="0" borderId="0" xfId="8" applyFont="1" applyAlignment="1">
      <alignment horizontal="center" vertical="center" wrapText="1"/>
    </xf>
    <xf numFmtId="0" fontId="20" fillId="0" borderId="7" xfId="8" applyFont="1" applyBorder="1" applyAlignment="1">
      <alignment horizontal="center" vertical="center"/>
    </xf>
    <xf numFmtId="0" fontId="8" fillId="0" borderId="42" xfId="8" applyFont="1" applyBorder="1" applyAlignment="1">
      <alignment horizontal="right" vertical="center"/>
    </xf>
    <xf numFmtId="0" fontId="10" fillId="0" borderId="34" xfId="8" applyFont="1" applyBorder="1" applyAlignment="1">
      <alignment horizontal="left" vertical="center" wrapText="1"/>
    </xf>
    <xf numFmtId="0" fontId="10" fillId="0" borderId="43" xfId="8" applyFont="1" applyBorder="1" applyAlignment="1">
      <alignment horizontal="left" vertical="center" wrapText="1"/>
    </xf>
    <xf numFmtId="0" fontId="8" fillId="0" borderId="0" xfId="8" applyFont="1" applyBorder="1" applyAlignment="1">
      <alignment horizontal="center" vertical="center"/>
    </xf>
    <xf numFmtId="0" fontId="8" fillId="0" borderId="35" xfId="8" applyFont="1" applyBorder="1" applyAlignment="1">
      <alignment horizontal="center" vertical="center"/>
    </xf>
    <xf numFmtId="0" fontId="8" fillId="0" borderId="36" xfId="8" applyFont="1" applyBorder="1" applyAlignment="1">
      <alignment horizontal="center" vertical="center"/>
    </xf>
    <xf numFmtId="0" fontId="15" fillId="0" borderId="8" xfId="8" applyFont="1" applyBorder="1" applyAlignment="1">
      <alignment horizontal="center" vertical="center" wrapText="1"/>
    </xf>
    <xf numFmtId="164" fontId="8" fillId="0" borderId="11" xfId="3" applyNumberFormat="1" applyFont="1" applyBorder="1" applyAlignment="1">
      <alignment vertical="center"/>
    </xf>
    <xf numFmtId="0" fontId="8" fillId="0" borderId="41" xfId="8" applyFont="1" applyBorder="1"/>
    <xf numFmtId="0" fontId="8" fillId="0" borderId="33" xfId="8" applyFont="1" applyBorder="1"/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5" fillId="0" borderId="7" xfId="8" applyFont="1" applyBorder="1" applyAlignment="1">
      <alignment horizontal="center" vertical="center" wrapText="1"/>
    </xf>
    <xf numFmtId="0" fontId="8" fillId="0" borderId="11" xfId="8" applyFont="1" applyBorder="1" applyAlignment="1">
      <alignment horizontal="left" vertical="center"/>
    </xf>
    <xf numFmtId="0" fontId="10" fillId="0" borderId="4" xfId="8" applyFont="1" applyBorder="1" applyAlignment="1">
      <alignment vertical="center" wrapText="1"/>
    </xf>
    <xf numFmtId="0" fontId="8" fillId="0" borderId="8" xfId="8" applyFont="1" applyBorder="1" applyAlignment="1">
      <alignment horizontal="center" vertical="center"/>
    </xf>
    <xf numFmtId="164" fontId="8" fillId="0" borderId="8" xfId="8" applyNumberFormat="1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18" fillId="0" borderId="7" xfId="8" applyFont="1" applyBorder="1" applyAlignment="1">
      <alignment horizontal="left" vertical="center" wrapText="1"/>
    </xf>
    <xf numFmtId="0" fontId="18" fillId="0" borderId="7" xfId="8" applyFont="1" applyBorder="1" applyAlignment="1">
      <alignment horizontal="left" vertical="center"/>
    </xf>
    <xf numFmtId="0" fontId="18" fillId="0" borderId="8" xfId="8" applyFont="1" applyBorder="1" applyAlignment="1">
      <alignment horizontal="left" vertical="center" wrapText="1"/>
    </xf>
    <xf numFmtId="164" fontId="8" fillId="0" borderId="8" xfId="3" applyNumberFormat="1" applyFont="1" applyBorder="1" applyAlignment="1">
      <alignment horizontal="center" vertical="center"/>
    </xf>
    <xf numFmtId="0" fontId="8" fillId="0" borderId="8" xfId="8" applyFont="1" applyBorder="1"/>
    <xf numFmtId="0" fontId="8" fillId="0" borderId="9" xfId="8" applyFont="1" applyBorder="1"/>
    <xf numFmtId="0" fontId="18" fillId="0" borderId="7" xfId="8" applyFont="1" applyBorder="1" applyAlignment="1">
      <alignment horizontal="center" vertical="center"/>
    </xf>
    <xf numFmtId="0" fontId="8" fillId="0" borderId="7" xfId="8" applyFont="1" applyBorder="1" applyAlignment="1">
      <alignment horizontal="center"/>
    </xf>
    <xf numFmtId="0" fontId="8" fillId="0" borderId="0" xfId="8" applyFont="1" applyBorder="1" applyAlignment="1">
      <alignment horizontal="center"/>
    </xf>
    <xf numFmtId="0" fontId="8" fillId="0" borderId="44" xfId="8" applyFont="1" applyBorder="1" applyAlignment="1">
      <alignment horizontal="center" vertical="center"/>
    </xf>
    <xf numFmtId="164" fontId="8" fillId="0" borderId="8" xfId="3" applyNumberFormat="1" applyFont="1" applyBorder="1" applyAlignment="1">
      <alignment vertical="center"/>
    </xf>
    <xf numFmtId="0" fontId="8" fillId="0" borderId="0" xfId="8" applyFont="1" applyBorder="1" applyAlignment="1">
      <alignment vertical="center" wrapText="1"/>
    </xf>
    <xf numFmtId="164" fontId="8" fillId="0" borderId="0" xfId="3" applyNumberFormat="1" applyFont="1" applyBorder="1" applyAlignment="1">
      <alignment horizontal="center" vertical="center"/>
    </xf>
    <xf numFmtId="164" fontId="8" fillId="0" borderId="0" xfId="8" applyNumberFormat="1" applyFont="1" applyBorder="1" applyAlignment="1">
      <alignment vertical="center"/>
    </xf>
    <xf numFmtId="0" fontId="9" fillId="0" borderId="0" xfId="1" applyFont="1" applyAlignment="1"/>
    <xf numFmtId="0" fontId="21" fillId="0" borderId="0" xfId="8" applyFont="1" applyAlignment="1">
      <alignment horizontal="center" vertical="center"/>
    </xf>
    <xf numFmtId="0" fontId="7" fillId="0" borderId="0" xfId="8" applyFont="1" applyAlignment="1">
      <alignment horizontal="left"/>
    </xf>
    <xf numFmtId="0" fontId="7" fillId="0" borderId="0" xfId="8" applyFont="1" applyAlignment="1">
      <alignment horizontal="centerContinuous"/>
    </xf>
    <xf numFmtId="0" fontId="7" fillId="0" borderId="0" xfId="8" applyFont="1" applyAlignment="1">
      <alignment horizontal="centerContinuous" vertical="center" wrapText="1"/>
    </xf>
    <xf numFmtId="0" fontId="22" fillId="0" borderId="0" xfId="8" applyFont="1"/>
    <xf numFmtId="0" fontId="7" fillId="0" borderId="0" xfId="8" quotePrefix="1" applyFont="1" applyAlignment="1">
      <alignment vertical="center" wrapText="1"/>
    </xf>
    <xf numFmtId="164" fontId="7" fillId="5" borderId="7" xfId="3" applyNumberFormat="1" applyFont="1" applyFill="1" applyBorder="1" applyAlignment="1">
      <alignment vertical="center"/>
    </xf>
    <xf numFmtId="0" fontId="8" fillId="5" borderId="7" xfId="8" applyFont="1" applyFill="1" applyBorder="1" applyAlignment="1">
      <alignment horizontal="center"/>
    </xf>
    <xf numFmtId="0" fontId="8" fillId="5" borderId="7" xfId="8" applyFont="1" applyFill="1" applyBorder="1"/>
    <xf numFmtId="0" fontId="20" fillId="5" borderId="7" xfId="8" applyFont="1" applyFill="1" applyBorder="1" applyAlignment="1">
      <alignment horizontal="center" vertical="center"/>
    </xf>
    <xf numFmtId="0" fontId="8" fillId="5" borderId="16" xfId="8" applyFont="1" applyFill="1" applyBorder="1"/>
    <xf numFmtId="0" fontId="8" fillId="5" borderId="25" xfId="8" applyFont="1" applyFill="1" applyBorder="1"/>
    <xf numFmtId="164" fontId="7" fillId="5" borderId="7" xfId="3" applyNumberFormat="1" applyFont="1" applyFill="1" applyBorder="1" applyAlignment="1">
      <alignment horizontal="center" vertical="center"/>
    </xf>
    <xf numFmtId="164" fontId="7" fillId="6" borderId="7" xfId="8" applyNumberFormat="1" applyFont="1" applyFill="1" applyBorder="1" applyAlignment="1">
      <alignment vertical="center"/>
    </xf>
    <xf numFmtId="0" fontId="8" fillId="6" borderId="7" xfId="8" applyFont="1" applyFill="1" applyBorder="1" applyAlignment="1">
      <alignment horizontal="center"/>
    </xf>
    <xf numFmtId="0" fontId="8" fillId="6" borderId="7" xfId="8" applyFont="1" applyFill="1" applyBorder="1"/>
    <xf numFmtId="0" fontId="8" fillId="5" borderId="7" xfId="8" applyFont="1" applyFill="1" applyBorder="1" applyAlignment="1">
      <alignment horizontal="center" vertical="center" wrapText="1"/>
    </xf>
    <xf numFmtId="0" fontId="15" fillId="5" borderId="7" xfId="8" applyFont="1" applyFill="1" applyBorder="1" applyAlignment="1">
      <alignment horizontal="center" vertical="center" wrapText="1"/>
    </xf>
    <xf numFmtId="164" fontId="8" fillId="5" borderId="7" xfId="8" applyNumberFormat="1" applyFont="1" applyFill="1" applyBorder="1" applyAlignment="1">
      <alignment horizontal="center" vertical="center" wrapText="1"/>
    </xf>
    <xf numFmtId="0" fontId="11" fillId="5" borderId="45" xfId="8" applyFont="1" applyFill="1" applyBorder="1" applyAlignment="1">
      <alignment horizontal="center" vertical="center"/>
    </xf>
    <xf numFmtId="0" fontId="6" fillId="0" borderId="0" xfId="8" applyFont="1" applyAlignment="1">
      <alignment horizontal="center" wrapText="1"/>
    </xf>
    <xf numFmtId="0" fontId="23" fillId="0" borderId="0" xfId="8" applyFont="1"/>
    <xf numFmtId="0" fontId="23" fillId="0" borderId="0" xfId="8" applyFont="1" applyAlignment="1">
      <alignment horizontal="center"/>
    </xf>
    <xf numFmtId="0" fontId="23" fillId="0" borderId="0" xfId="8" applyFont="1" applyAlignment="1">
      <alignment vertical="center" wrapText="1"/>
    </xf>
    <xf numFmtId="0" fontId="23" fillId="0" borderId="0" xfId="8" applyFont="1" applyAlignment="1">
      <alignment horizontal="center" vertical="center"/>
    </xf>
    <xf numFmtId="0" fontId="23" fillId="0" borderId="0" xfId="8" applyFont="1" applyAlignment="1">
      <alignment horizontal="center" wrapText="1"/>
    </xf>
    <xf numFmtId="0" fontId="24" fillId="0" borderId="0" xfId="1" applyFont="1" applyAlignment="1">
      <alignment horizontal="right"/>
    </xf>
    <xf numFmtId="0" fontId="24" fillId="0" borderId="0" xfId="1" applyFont="1"/>
    <xf numFmtId="0" fontId="6" fillId="0" borderId="0" xfId="8" applyFont="1" applyAlignment="1">
      <alignment vertical="center"/>
    </xf>
    <xf numFmtId="0" fontId="26" fillId="3" borderId="26" xfId="8" applyFont="1" applyFill="1" applyBorder="1" applyAlignment="1">
      <alignment horizontal="center" vertical="center"/>
    </xf>
    <xf numFmtId="0" fontId="26" fillId="3" borderId="27" xfId="8" applyFont="1" applyFill="1" applyBorder="1" applyAlignment="1">
      <alignment horizontal="center" vertical="center"/>
    </xf>
    <xf numFmtId="0" fontId="26" fillId="3" borderId="27" xfId="8" applyFont="1" applyFill="1" applyBorder="1" applyAlignment="1">
      <alignment horizontal="center" vertical="center" wrapText="1"/>
    </xf>
    <xf numFmtId="0" fontId="26" fillId="3" borderId="28" xfId="8" applyFont="1" applyFill="1" applyBorder="1" applyAlignment="1">
      <alignment horizontal="center" vertical="center"/>
    </xf>
    <xf numFmtId="0" fontId="27" fillId="0" borderId="0" xfId="8" applyFont="1" applyAlignment="1">
      <alignment horizontal="center" vertical="center"/>
    </xf>
    <xf numFmtId="0" fontId="25" fillId="0" borderId="7" xfId="8" applyFont="1" applyBorder="1" applyAlignment="1">
      <alignment vertical="center" wrapText="1"/>
    </xf>
    <xf numFmtId="0" fontId="25" fillId="0" borderId="7" xfId="8" applyFont="1" applyBorder="1" applyAlignment="1">
      <alignment horizontal="center" vertical="center"/>
    </xf>
    <xf numFmtId="0" fontId="25" fillId="0" borderId="7" xfId="8" applyFont="1" applyBorder="1" applyAlignment="1">
      <alignment horizontal="center" vertical="center" wrapText="1"/>
    </xf>
    <xf numFmtId="164" fontId="25" fillId="0" borderId="7" xfId="3" applyFont="1" applyBorder="1" applyAlignment="1">
      <alignment vertical="center"/>
    </xf>
    <xf numFmtId="0" fontId="25" fillId="0" borderId="8" xfId="8" applyFont="1" applyBorder="1" applyAlignment="1">
      <alignment vertical="center" wrapText="1"/>
    </xf>
    <xf numFmtId="0" fontId="25" fillId="0" borderId="7" xfId="8" quotePrefix="1" applyFont="1" applyBorder="1" applyAlignment="1">
      <alignment horizontal="center" vertical="center"/>
    </xf>
    <xf numFmtId="0" fontId="25" fillId="0" borderId="11" xfId="8" applyFont="1" applyBorder="1" applyAlignment="1">
      <alignment horizontal="center" vertical="center" wrapText="1"/>
    </xf>
    <xf numFmtId="0" fontId="25" fillId="0" borderId="11" xfId="1" applyFont="1" applyBorder="1" applyAlignment="1">
      <alignment vertical="center" wrapText="1"/>
    </xf>
    <xf numFmtId="0" fontId="6" fillId="5" borderId="14" xfId="8" applyFont="1" applyFill="1" applyBorder="1" applyAlignment="1">
      <alignment horizontal="center" vertical="center"/>
    </xf>
    <xf numFmtId="164" fontId="23" fillId="5" borderId="2" xfId="3" applyFont="1" applyFill="1" applyBorder="1" applyAlignment="1">
      <alignment vertical="center"/>
    </xf>
    <xf numFmtId="0" fontId="6" fillId="5" borderId="2" xfId="8" applyFont="1" applyFill="1" applyBorder="1" applyAlignment="1">
      <alignment horizontal="center" vertical="center"/>
    </xf>
    <xf numFmtId="0" fontId="25" fillId="0" borderId="38" xfId="8" applyFont="1" applyBorder="1" applyAlignment="1">
      <alignment horizontal="left" vertical="center" wrapText="1"/>
    </xf>
    <xf numFmtId="0" fontId="25" fillId="0" borderId="23" xfId="8" applyFont="1" applyBorder="1" applyAlignment="1">
      <alignment horizontal="center" vertical="center"/>
    </xf>
    <xf numFmtId="0" fontId="25" fillId="0" borderId="23" xfId="8" applyFont="1" applyBorder="1" applyAlignment="1">
      <alignment horizontal="center" vertical="center" wrapText="1"/>
    </xf>
    <xf numFmtId="164" fontId="25" fillId="0" borderId="23" xfId="3" applyFont="1" applyBorder="1" applyAlignment="1">
      <alignment vertical="center"/>
    </xf>
    <xf numFmtId="0" fontId="25" fillId="0" borderId="17" xfId="8" applyFont="1" applyBorder="1" applyAlignment="1">
      <alignment horizontal="left" vertical="center" wrapText="1"/>
    </xf>
    <xf numFmtId="0" fontId="30" fillId="0" borderId="7" xfId="8" applyFont="1" applyBorder="1" applyAlignment="1">
      <alignment horizontal="center" vertical="center"/>
    </xf>
    <xf numFmtId="0" fontId="25" fillId="0" borderId="17" xfId="8" applyFont="1" applyFill="1" applyBorder="1" applyAlignment="1">
      <alignment horizontal="left" vertical="center" wrapText="1"/>
    </xf>
    <xf numFmtId="0" fontId="25" fillId="0" borderId="7" xfId="8" applyFont="1" applyFill="1" applyBorder="1" applyAlignment="1">
      <alignment horizontal="center" vertical="center"/>
    </xf>
    <xf numFmtId="0" fontId="25" fillId="0" borderId="7" xfId="8" applyFont="1" applyFill="1" applyBorder="1" applyAlignment="1">
      <alignment horizontal="center" vertical="center" wrapText="1"/>
    </xf>
    <xf numFmtId="164" fontId="25" fillId="0" borderId="7" xfId="3" applyFont="1" applyFill="1" applyBorder="1" applyAlignment="1">
      <alignment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5" fillId="0" borderId="23" xfId="8" applyFont="1" applyBorder="1" applyAlignment="1">
      <alignment horizontal="left" vertical="center" wrapText="1"/>
    </xf>
    <xf numFmtId="0" fontId="31" fillId="0" borderId="8" xfId="1" applyFont="1" applyBorder="1" applyAlignment="1">
      <alignment horizontal="center" vertical="center" wrapText="1"/>
    </xf>
    <xf numFmtId="0" fontId="25" fillId="0" borderId="8" xfId="8" applyFont="1" applyBorder="1" applyAlignment="1">
      <alignment horizontal="left" vertical="center" wrapText="1"/>
    </xf>
    <xf numFmtId="0" fontId="25" fillId="0" borderId="8" xfId="8" applyFont="1" applyBorder="1" applyAlignment="1">
      <alignment horizontal="center" vertical="center"/>
    </xf>
    <xf numFmtId="0" fontId="25" fillId="0" borderId="8" xfId="8" applyFont="1" applyBorder="1" applyAlignment="1">
      <alignment horizontal="center" vertical="center" wrapText="1"/>
    </xf>
    <xf numFmtId="164" fontId="25" fillId="0" borderId="8" xfId="3" applyFont="1" applyBorder="1" applyAlignment="1">
      <alignment vertical="center"/>
    </xf>
    <xf numFmtId="0" fontId="31" fillId="0" borderId="7" xfId="1" applyFont="1" applyBorder="1" applyAlignment="1">
      <alignment horizontal="center" vertical="center" wrapText="1"/>
    </xf>
    <xf numFmtId="164" fontId="23" fillId="5" borderId="2" xfId="3" applyFont="1" applyFill="1" applyBorder="1" applyAlignment="1">
      <alignment horizontal="center" vertical="center"/>
    </xf>
    <xf numFmtId="164" fontId="25" fillId="0" borderId="8" xfId="3" applyFont="1" applyBorder="1" applyAlignment="1">
      <alignment horizontal="center" vertical="center"/>
    </xf>
    <xf numFmtId="0" fontId="25" fillId="0" borderId="7" xfId="8" applyFont="1" applyBorder="1" applyAlignment="1">
      <alignment horizontal="left" vertical="center" wrapText="1"/>
    </xf>
    <xf numFmtId="164" fontId="25" fillId="0" borderId="7" xfId="3" applyFont="1" applyBorder="1" applyAlignment="1">
      <alignment horizontal="center" vertical="center"/>
    </xf>
    <xf numFmtId="0" fontId="25" fillId="0" borderId="13" xfId="8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25" fillId="0" borderId="4" xfId="8" applyFont="1" applyBorder="1" applyAlignment="1">
      <alignment horizontal="left" vertical="center" wrapText="1"/>
    </xf>
    <xf numFmtId="0" fontId="25" fillId="0" borderId="4" xfId="8" applyFont="1" applyBorder="1" applyAlignment="1">
      <alignment horizontal="center" vertical="center"/>
    </xf>
    <xf numFmtId="0" fontId="25" fillId="0" borderId="4" xfId="8" applyFont="1" applyBorder="1" applyAlignment="1">
      <alignment horizontal="center" vertical="center" wrapText="1"/>
    </xf>
    <xf numFmtId="164" fontId="25" fillId="0" borderId="4" xfId="3" applyFont="1" applyBorder="1" applyAlignment="1">
      <alignment horizontal="center" vertical="center"/>
    </xf>
    <xf numFmtId="0" fontId="25" fillId="0" borderId="11" xfId="8" applyFont="1" applyBorder="1" applyAlignment="1">
      <alignment horizontal="center" vertical="center"/>
    </xf>
    <xf numFmtId="0" fontId="25" fillId="7" borderId="39" xfId="8" applyFont="1" applyFill="1" applyBorder="1" applyAlignment="1">
      <alignment horizontal="center" vertical="center"/>
    </xf>
    <xf numFmtId="164" fontId="28" fillId="7" borderId="39" xfId="3" applyFont="1" applyFill="1" applyBorder="1" applyAlignment="1">
      <alignment horizontal="center" vertical="center"/>
    </xf>
    <xf numFmtId="0" fontId="6" fillId="7" borderId="0" xfId="8" applyFont="1" applyFill="1" applyAlignment="1">
      <alignment vertical="center"/>
    </xf>
    <xf numFmtId="0" fontId="25" fillId="0" borderId="40" xfId="8" applyFont="1" applyBorder="1" applyAlignment="1">
      <alignment horizontal="center" vertical="center"/>
    </xf>
    <xf numFmtId="164" fontId="28" fillId="0" borderId="40" xfId="8" applyNumberFormat="1" applyFont="1" applyBorder="1" applyAlignment="1">
      <alignment vertical="center"/>
    </xf>
    <xf numFmtId="0" fontId="6" fillId="0" borderId="0" xfId="8" applyFont="1" applyAlignment="1">
      <alignment horizontal="centerContinuous"/>
    </xf>
    <xf numFmtId="0" fontId="32" fillId="0" borderId="0" xfId="8" applyFont="1" applyAlignment="1">
      <alignment horizontal="centerContinuous"/>
    </xf>
    <xf numFmtId="164" fontId="6" fillId="0" borderId="0" xfId="8" applyNumberFormat="1" applyFont="1" applyAlignment="1">
      <alignment horizontal="center" wrapText="1"/>
    </xf>
    <xf numFmtId="164" fontId="6" fillId="0" borderId="0" xfId="8" applyNumberFormat="1" applyFont="1" applyAlignment="1">
      <alignment horizontal="center"/>
    </xf>
    <xf numFmtId="0" fontId="27" fillId="0" borderId="0" xfId="8" applyFont="1"/>
    <xf numFmtId="0" fontId="6" fillId="0" borderId="0" xfId="8" quotePrefix="1" applyFont="1" applyAlignment="1">
      <alignment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34" fillId="0" borderId="0" xfId="8" applyFont="1"/>
    <xf numFmtId="0" fontId="34" fillId="0" borderId="0" xfId="8" applyFont="1" applyAlignment="1">
      <alignment horizontal="center" vertical="center"/>
    </xf>
    <xf numFmtId="0" fontId="34" fillId="0" borderId="0" xfId="8" applyFont="1" applyAlignment="1">
      <alignment vertical="center" wrapText="1"/>
    </xf>
    <xf numFmtId="0" fontId="34" fillId="0" borderId="0" xfId="8" applyFont="1" applyAlignment="1">
      <alignment horizontal="center"/>
    </xf>
    <xf numFmtId="0" fontId="34" fillId="0" borderId="0" xfId="8" applyFont="1" applyAlignment="1">
      <alignment horizontal="center" wrapText="1"/>
    </xf>
    <xf numFmtId="0" fontId="34" fillId="0" borderId="0" xfId="20" applyFont="1" applyAlignment="1">
      <alignment horizontal="center"/>
    </xf>
    <xf numFmtId="0" fontId="34" fillId="0" borderId="0" xfId="8" applyFont="1" applyAlignment="1">
      <alignment horizontal="centerContinuous"/>
    </xf>
    <xf numFmtId="0" fontId="34" fillId="0" borderId="0" xfId="8" applyFont="1" applyAlignment="1">
      <alignment horizontal="centerContinuous" vertical="center" wrapText="1"/>
    </xf>
    <xf numFmtId="0" fontId="34" fillId="0" borderId="0" xfId="8" applyFont="1" applyAlignment="1"/>
    <xf numFmtId="0" fontId="35" fillId="8" borderId="7" xfId="0" applyFont="1" applyFill="1" applyBorder="1" applyAlignment="1">
      <alignment horizontal="justify" vertical="center" wrapText="1"/>
    </xf>
    <xf numFmtId="0" fontId="28" fillId="0" borderId="40" xfId="8" applyFont="1" applyBorder="1" applyAlignment="1">
      <alignment horizontal="right" vertical="center"/>
    </xf>
    <xf numFmtId="0" fontId="28" fillId="0" borderId="0" xfId="8" applyFont="1" applyBorder="1" applyAlignment="1">
      <alignment horizontal="center" vertical="center" wrapText="1"/>
    </xf>
    <xf numFmtId="0" fontId="25" fillId="0" borderId="12" xfId="8" applyFont="1" applyBorder="1" applyAlignment="1">
      <alignment horizontal="center" vertical="center"/>
    </xf>
    <xf numFmtId="0" fontId="25" fillId="0" borderId="29" xfId="8" applyFont="1" applyBorder="1" applyAlignment="1">
      <alignment horizontal="center" vertical="center"/>
    </xf>
    <xf numFmtId="0" fontId="23" fillId="5" borderId="37" xfId="8" applyFont="1" applyFill="1" applyBorder="1" applyAlignment="1">
      <alignment horizontal="right" vertical="center"/>
    </xf>
    <xf numFmtId="0" fontId="23" fillId="5" borderId="1" xfId="8" applyFont="1" applyFill="1" applyBorder="1" applyAlignment="1">
      <alignment horizontal="right" vertical="center"/>
    </xf>
    <xf numFmtId="0" fontId="23" fillId="5" borderId="14" xfId="8" applyFont="1" applyFill="1" applyBorder="1" applyAlignment="1">
      <alignment horizontal="right" vertical="center"/>
    </xf>
    <xf numFmtId="0" fontId="28" fillId="7" borderId="39" xfId="8" applyFont="1" applyFill="1" applyBorder="1" applyAlignment="1">
      <alignment horizontal="right" vertical="center"/>
    </xf>
    <xf numFmtId="0" fontId="23" fillId="5" borderId="37" xfId="8" applyFont="1" applyFill="1" applyBorder="1" applyAlignment="1">
      <alignment horizontal="right" vertical="center" wrapText="1"/>
    </xf>
    <xf numFmtId="0" fontId="23" fillId="5" borderId="1" xfId="8" applyFont="1" applyFill="1" applyBorder="1" applyAlignment="1">
      <alignment horizontal="right" vertical="center" wrapText="1"/>
    </xf>
    <xf numFmtId="0" fontId="23" fillId="5" borderId="14" xfId="8" applyFont="1" applyFill="1" applyBorder="1" applyAlignment="1">
      <alignment horizontal="right" vertical="center" wrapText="1"/>
    </xf>
    <xf numFmtId="0" fontId="28" fillId="0" borderId="4" xfId="8" applyFont="1" applyBorder="1" applyAlignment="1">
      <alignment horizontal="center" vertical="center" wrapText="1"/>
    </xf>
    <xf numFmtId="0" fontId="28" fillId="0" borderId="11" xfId="8" applyFont="1" applyBorder="1" applyAlignment="1">
      <alignment horizontal="center" vertical="center" wrapText="1"/>
    </xf>
    <xf numFmtId="0" fontId="28" fillId="0" borderId="13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13" xfId="8" applyFont="1" applyBorder="1" applyAlignment="1">
      <alignment horizontal="center" vertical="center" wrapText="1"/>
    </xf>
    <xf numFmtId="0" fontId="25" fillId="0" borderId="11" xfId="8" applyFont="1" applyBorder="1" applyAlignment="1">
      <alignment horizontal="center" vertical="center" wrapText="1"/>
    </xf>
    <xf numFmtId="0" fontId="25" fillId="0" borderId="8" xfId="8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33" fillId="0" borderId="0" xfId="8" applyFont="1" applyAlignment="1">
      <alignment horizontal="center"/>
    </xf>
    <xf numFmtId="0" fontId="6" fillId="2" borderId="19" xfId="8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6" fillId="2" borderId="21" xfId="8" applyFont="1" applyFill="1" applyBorder="1" applyAlignment="1">
      <alignment horizontal="center" vertical="center" wrapText="1"/>
    </xf>
    <xf numFmtId="0" fontId="6" fillId="2" borderId="22" xfId="8" applyFont="1" applyFill="1" applyBorder="1" applyAlignment="1">
      <alignment horizontal="center" vertical="center" wrapText="1"/>
    </xf>
    <xf numFmtId="0" fontId="6" fillId="2" borderId="9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6" fillId="2" borderId="13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23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25" fillId="0" borderId="4" xfId="8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6" fillId="2" borderId="41" xfId="8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/>
    </xf>
    <xf numFmtId="0" fontId="25" fillId="0" borderId="30" xfId="8" applyFont="1" applyBorder="1" applyAlignment="1">
      <alignment horizontal="center" vertical="center"/>
    </xf>
    <xf numFmtId="0" fontId="32" fillId="0" borderId="0" xfId="8" applyFont="1" applyAlignment="1">
      <alignment horizontal="center"/>
    </xf>
    <xf numFmtId="0" fontId="23" fillId="0" borderId="0" xfId="8" applyFont="1" applyAlignment="1">
      <alignment horizontal="center"/>
    </xf>
    <xf numFmtId="0" fontId="7" fillId="6" borderId="7" xfId="8" applyFont="1" applyFill="1" applyBorder="1" applyAlignment="1">
      <alignment horizontal="right" vertical="center"/>
    </xf>
    <xf numFmtId="0" fontId="15" fillId="0" borderId="4" xfId="8" applyFont="1" applyBorder="1" applyAlignment="1">
      <alignment horizontal="center" vertical="center" wrapText="1"/>
    </xf>
    <xf numFmtId="0" fontId="15" fillId="0" borderId="11" xfId="8" applyFont="1" applyBorder="1" applyAlignment="1">
      <alignment horizontal="center" vertical="center" wrapText="1"/>
    </xf>
    <xf numFmtId="0" fontId="15" fillId="0" borderId="8" xfId="8" applyFont="1" applyBorder="1" applyAlignment="1">
      <alignment horizontal="center" vertical="center" wrapText="1"/>
    </xf>
    <xf numFmtId="0" fontId="7" fillId="0" borderId="0" xfId="8" applyFont="1" applyAlignment="1">
      <alignment horizontal="left" indent="11"/>
    </xf>
    <xf numFmtId="0" fontId="7" fillId="5" borderId="31" xfId="8" applyFont="1" applyFill="1" applyBorder="1" applyAlignment="1">
      <alignment horizontal="right" vertical="center"/>
    </xf>
    <xf numFmtId="0" fontId="7" fillId="5" borderId="17" xfId="8" applyFont="1" applyFill="1" applyBorder="1" applyAlignment="1">
      <alignment horizontal="right" vertical="center"/>
    </xf>
    <xf numFmtId="0" fontId="7" fillId="5" borderId="18" xfId="8" applyFont="1" applyFill="1" applyBorder="1" applyAlignment="1">
      <alignment horizontal="right" vertical="center"/>
    </xf>
    <xf numFmtId="0" fontId="8" fillId="0" borderId="32" xfId="8" applyFont="1" applyBorder="1" applyAlignment="1">
      <alignment horizontal="center" vertical="center"/>
    </xf>
    <xf numFmtId="0" fontId="8" fillId="0" borderId="29" xfId="8" applyFont="1" applyBorder="1" applyAlignment="1">
      <alignment horizontal="center" vertical="center"/>
    </xf>
    <xf numFmtId="0" fontId="8" fillId="0" borderId="30" xfId="8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 wrapText="1"/>
    </xf>
    <xf numFmtId="0" fontId="8" fillId="0" borderId="11" xfId="8" applyFont="1" applyBorder="1" applyAlignment="1">
      <alignment horizontal="center" vertical="center" wrapText="1"/>
    </xf>
    <xf numFmtId="0" fontId="8" fillId="0" borderId="8" xfId="8" applyFont="1" applyBorder="1" applyAlignment="1">
      <alignment horizontal="center" vertical="center" wrapText="1"/>
    </xf>
    <xf numFmtId="0" fontId="7" fillId="5" borderId="7" xfId="8" applyFont="1" applyFill="1" applyBorder="1" applyAlignment="1">
      <alignment horizontal="right" vertical="center"/>
    </xf>
    <xf numFmtId="0" fontId="8" fillId="0" borderId="7" xfId="8" applyFont="1" applyBorder="1" applyAlignment="1">
      <alignment horizontal="right" vertical="center"/>
    </xf>
    <xf numFmtId="0" fontId="8" fillId="0" borderId="8" xfId="8" applyFont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0" fontId="8" fillId="0" borderId="11" xfId="8" applyFont="1" applyBorder="1" applyAlignment="1">
      <alignment horizontal="center" vertical="center"/>
    </xf>
    <xf numFmtId="0" fontId="8" fillId="0" borderId="0" xfId="8" applyFont="1" applyBorder="1" applyAlignment="1">
      <alignment horizontal="center" vertical="center"/>
    </xf>
    <xf numFmtId="0" fontId="8" fillId="0" borderId="0" xfId="8" applyFont="1" applyBorder="1" applyAlignment="1">
      <alignment horizontal="left" vertical="center" wrapText="1"/>
    </xf>
    <xf numFmtId="0" fontId="8" fillId="0" borderId="0" xfId="8" applyFont="1" applyBorder="1" applyAlignment="1">
      <alignment horizontal="right" vertical="center"/>
    </xf>
    <xf numFmtId="0" fontId="15" fillId="0" borderId="7" xfId="8" applyFont="1" applyBorder="1" applyAlignment="1">
      <alignment horizontal="center" vertical="center" wrapText="1"/>
    </xf>
    <xf numFmtId="0" fontId="8" fillId="0" borderId="0" xfId="8" applyFont="1" applyBorder="1" applyAlignment="1">
      <alignment horizontal="left" vertical="center"/>
    </xf>
    <xf numFmtId="0" fontId="8" fillId="0" borderId="0" xfId="8" applyFont="1" applyBorder="1" applyAlignment="1">
      <alignment horizontal="center" vertical="center" wrapText="1"/>
    </xf>
    <xf numFmtId="0" fontId="15" fillId="0" borderId="8" xfId="8" applyFont="1" applyBorder="1" applyAlignment="1">
      <alignment horizontal="center" vertical="center"/>
    </xf>
    <xf numFmtId="0" fontId="15" fillId="0" borderId="7" xfId="8" applyFont="1" applyBorder="1" applyAlignment="1">
      <alignment horizontal="center" vertical="center"/>
    </xf>
    <xf numFmtId="0" fontId="15" fillId="0" borderId="11" xfId="8" applyFont="1" applyBorder="1" applyAlignment="1">
      <alignment horizontal="center" vertical="center"/>
    </xf>
    <xf numFmtId="0" fontId="19" fillId="0" borderId="11" xfId="8" applyFont="1" applyBorder="1" applyAlignment="1">
      <alignment horizontal="center" vertical="center" wrapText="1"/>
    </xf>
    <xf numFmtId="0" fontId="19" fillId="0" borderId="8" xfId="8" applyFont="1" applyBorder="1" applyAlignment="1">
      <alignment horizontal="center" vertical="center" wrapText="1"/>
    </xf>
    <xf numFmtId="0" fontId="7" fillId="0" borderId="0" xfId="8" applyFont="1" applyAlignment="1">
      <alignment horizontal="center"/>
    </xf>
    <xf numFmtId="0" fontId="8" fillId="5" borderId="7" xfId="8" applyFont="1" applyFill="1" applyBorder="1" applyAlignment="1">
      <alignment horizontal="center" vertical="center" wrapText="1"/>
    </xf>
    <xf numFmtId="0" fontId="21" fillId="0" borderId="0" xfId="8" applyFont="1" applyAlignment="1">
      <alignment horizontal="left" vertical="center"/>
    </xf>
    <xf numFmtId="0" fontId="25" fillId="7" borderId="46" xfId="8" applyFont="1" applyFill="1" applyBorder="1" applyAlignment="1">
      <alignment horizontal="center" vertical="center"/>
    </xf>
    <xf numFmtId="0" fontId="25" fillId="0" borderId="47" xfId="8" applyFont="1" applyBorder="1" applyAlignment="1">
      <alignment horizontal="center" vertical="center"/>
    </xf>
    <xf numFmtId="0" fontId="25" fillId="7" borderId="48" xfId="8" applyFont="1" applyFill="1" applyBorder="1" applyAlignment="1">
      <alignment horizontal="center" vertical="center"/>
    </xf>
    <xf numFmtId="0" fontId="25" fillId="0" borderId="49" xfId="8" applyFont="1" applyBorder="1" applyAlignment="1">
      <alignment horizontal="center" vertical="center"/>
    </xf>
    <xf numFmtId="0" fontId="25" fillId="7" borderId="38" xfId="8" applyFont="1" applyFill="1" applyBorder="1" applyAlignment="1">
      <alignment horizontal="center" vertical="center"/>
    </xf>
    <xf numFmtId="0" fontId="25" fillId="0" borderId="50" xfId="8" applyFont="1" applyBorder="1" applyAlignment="1">
      <alignment horizontal="center" vertical="center"/>
    </xf>
    <xf numFmtId="164" fontId="28" fillId="5" borderId="2" xfId="3" applyFont="1" applyFill="1" applyBorder="1" applyAlignment="1">
      <alignment vertical="center"/>
    </xf>
  </cellXfs>
  <cellStyles count="22">
    <cellStyle name="Comma [0] 2" xfId="2"/>
    <cellStyle name="Comma [0] 3" xfId="3"/>
    <cellStyle name="Comma [0] 4" xfId="19"/>
    <cellStyle name="Comma 2" xfId="4"/>
    <cellStyle name="Comma 3" xfId="5"/>
    <cellStyle name="Comma 4" xfId="6"/>
    <cellStyle name="Comma 5" xfId="18"/>
    <cellStyle name="Currency" xfId="21" builtinId="4"/>
    <cellStyle name="Normal" xfId="0" builtinId="0"/>
    <cellStyle name="Normal 2" xfId="1"/>
    <cellStyle name="Normal 2 2" xfId="7"/>
    <cellStyle name="Normal 2 3" xfId="20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8 2" xfId="15"/>
    <cellStyle name="Normal 9" xfId="16"/>
    <cellStyle name="Percent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_Rapermen_Pemdes_141007\Form_Rapermen_PPD_Perancanaan_141007\FORM%20PELAKSANAAN%20PEMBANGUNAN%20DESA\Form.25.b.%20Lembar%20Catatan%20Pemeriksaan%20Desa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S119"/>
  <sheetViews>
    <sheetView tabSelected="1" view="pageBreakPreview" zoomScale="96" zoomScaleNormal="80" zoomScaleSheetLayoutView="96" zoomScalePageLayoutView="80" workbookViewId="0">
      <selection activeCell="E4" sqref="E4"/>
    </sheetView>
  </sheetViews>
  <sheetFormatPr defaultColWidth="9.125" defaultRowHeight="15.75"/>
  <cols>
    <col min="1" max="1" width="4.625" style="1" customWidth="1"/>
    <col min="2" max="2" width="22.75" style="1" customWidth="1"/>
    <col min="3" max="3" width="3.625" style="2" customWidth="1"/>
    <col min="4" max="4" width="32.75" style="1" customWidth="1"/>
    <col min="5" max="5" width="49.75" style="4" customWidth="1"/>
    <col min="6" max="6" width="22" style="2" customWidth="1"/>
    <col min="7" max="7" width="10.75" style="3" customWidth="1"/>
    <col min="8" max="8" width="12.125" style="3" customWidth="1"/>
    <col min="9" max="9" width="16.125" style="108" customWidth="1"/>
    <col min="10" max="10" width="7.625" style="108" customWidth="1"/>
    <col min="11" max="11" width="8.125" style="3" customWidth="1"/>
    <col min="12" max="12" width="7.5" style="3" customWidth="1"/>
    <col min="13" max="13" width="7.625" style="3" customWidth="1"/>
    <col min="14" max="14" width="7.5" style="3" customWidth="1"/>
    <col min="15" max="15" width="8" style="3" customWidth="1"/>
    <col min="16" max="16" width="8.375" style="3" customWidth="1"/>
    <col min="17" max="17" width="20.875" style="1" customWidth="1"/>
    <col min="18" max="18" width="17" style="3" customWidth="1"/>
    <col min="19" max="19" width="16" style="3" customWidth="1"/>
    <col min="20" max="262" width="9.125" style="1"/>
    <col min="263" max="263" width="4.625" style="1" customWidth="1"/>
    <col min="264" max="264" width="21.875" style="1" customWidth="1"/>
    <col min="265" max="265" width="22.125" style="1" customWidth="1"/>
    <col min="266" max="266" width="11.625" style="1" customWidth="1"/>
    <col min="267" max="269" width="3.625" style="1" customWidth="1"/>
    <col min="270" max="270" width="9.625" style="1" customWidth="1"/>
    <col min="271" max="271" width="18.875" style="1" customWidth="1"/>
    <col min="272" max="272" width="11.625" style="1" customWidth="1"/>
    <col min="273" max="273" width="16.375" style="1" customWidth="1"/>
    <col min="274" max="274" width="17.625" style="1" customWidth="1"/>
    <col min="275" max="275" width="10.625" style="1" customWidth="1"/>
    <col min="276" max="518" width="9.125" style="1"/>
    <col min="519" max="519" width="4.625" style="1" customWidth="1"/>
    <col min="520" max="520" width="21.875" style="1" customWidth="1"/>
    <col min="521" max="521" width="22.125" style="1" customWidth="1"/>
    <col min="522" max="522" width="11.625" style="1" customWidth="1"/>
    <col min="523" max="525" width="3.625" style="1" customWidth="1"/>
    <col min="526" max="526" width="9.625" style="1" customWidth="1"/>
    <col min="527" max="527" width="18.875" style="1" customWidth="1"/>
    <col min="528" max="528" width="11.625" style="1" customWidth="1"/>
    <col min="529" max="529" width="16.375" style="1" customWidth="1"/>
    <col min="530" max="530" width="17.625" style="1" customWidth="1"/>
    <col min="531" max="531" width="10.625" style="1" customWidth="1"/>
    <col min="532" max="774" width="9.125" style="1"/>
    <col min="775" max="775" width="4.625" style="1" customWidth="1"/>
    <col min="776" max="776" width="21.875" style="1" customWidth="1"/>
    <col min="777" max="777" width="22.125" style="1" customWidth="1"/>
    <col min="778" max="778" width="11.625" style="1" customWidth="1"/>
    <col min="779" max="781" width="3.625" style="1" customWidth="1"/>
    <col min="782" max="782" width="9.625" style="1" customWidth="1"/>
    <col min="783" max="783" width="18.875" style="1" customWidth="1"/>
    <col min="784" max="784" width="11.625" style="1" customWidth="1"/>
    <col min="785" max="785" width="16.375" style="1" customWidth="1"/>
    <col min="786" max="786" width="17.625" style="1" customWidth="1"/>
    <col min="787" max="787" width="10.625" style="1" customWidth="1"/>
    <col min="788" max="1030" width="9.125" style="1"/>
    <col min="1031" max="1031" width="4.625" style="1" customWidth="1"/>
    <col min="1032" max="1032" width="21.875" style="1" customWidth="1"/>
    <col min="1033" max="1033" width="22.125" style="1" customWidth="1"/>
    <col min="1034" max="1034" width="11.625" style="1" customWidth="1"/>
    <col min="1035" max="1037" width="3.625" style="1" customWidth="1"/>
    <col min="1038" max="1038" width="9.625" style="1" customWidth="1"/>
    <col min="1039" max="1039" width="18.875" style="1" customWidth="1"/>
    <col min="1040" max="1040" width="11.625" style="1" customWidth="1"/>
    <col min="1041" max="1041" width="16.375" style="1" customWidth="1"/>
    <col min="1042" max="1042" width="17.625" style="1" customWidth="1"/>
    <col min="1043" max="1043" width="10.625" style="1" customWidth="1"/>
    <col min="1044" max="1286" width="9.125" style="1"/>
    <col min="1287" max="1287" width="4.625" style="1" customWidth="1"/>
    <col min="1288" max="1288" width="21.875" style="1" customWidth="1"/>
    <col min="1289" max="1289" width="22.125" style="1" customWidth="1"/>
    <col min="1290" max="1290" width="11.625" style="1" customWidth="1"/>
    <col min="1291" max="1293" width="3.625" style="1" customWidth="1"/>
    <col min="1294" max="1294" width="9.625" style="1" customWidth="1"/>
    <col min="1295" max="1295" width="18.875" style="1" customWidth="1"/>
    <col min="1296" max="1296" width="11.625" style="1" customWidth="1"/>
    <col min="1297" max="1297" width="16.375" style="1" customWidth="1"/>
    <col min="1298" max="1298" width="17.625" style="1" customWidth="1"/>
    <col min="1299" max="1299" width="10.625" style="1" customWidth="1"/>
    <col min="1300" max="1542" width="9.125" style="1"/>
    <col min="1543" max="1543" width="4.625" style="1" customWidth="1"/>
    <col min="1544" max="1544" width="21.875" style="1" customWidth="1"/>
    <col min="1545" max="1545" width="22.125" style="1" customWidth="1"/>
    <col min="1546" max="1546" width="11.625" style="1" customWidth="1"/>
    <col min="1547" max="1549" width="3.625" style="1" customWidth="1"/>
    <col min="1550" max="1550" width="9.625" style="1" customWidth="1"/>
    <col min="1551" max="1551" width="18.875" style="1" customWidth="1"/>
    <col min="1552" max="1552" width="11.625" style="1" customWidth="1"/>
    <col min="1553" max="1553" width="16.375" style="1" customWidth="1"/>
    <col min="1554" max="1554" width="17.625" style="1" customWidth="1"/>
    <col min="1555" max="1555" width="10.625" style="1" customWidth="1"/>
    <col min="1556" max="1798" width="9.125" style="1"/>
    <col min="1799" max="1799" width="4.625" style="1" customWidth="1"/>
    <col min="1800" max="1800" width="21.875" style="1" customWidth="1"/>
    <col min="1801" max="1801" width="22.125" style="1" customWidth="1"/>
    <col min="1802" max="1802" width="11.625" style="1" customWidth="1"/>
    <col min="1803" max="1805" width="3.625" style="1" customWidth="1"/>
    <col min="1806" max="1806" width="9.625" style="1" customWidth="1"/>
    <col min="1807" max="1807" width="18.875" style="1" customWidth="1"/>
    <col min="1808" max="1808" width="11.625" style="1" customWidth="1"/>
    <col min="1809" max="1809" width="16.375" style="1" customWidth="1"/>
    <col min="1810" max="1810" width="17.625" style="1" customWidth="1"/>
    <col min="1811" max="1811" width="10.625" style="1" customWidth="1"/>
    <col min="1812" max="2054" width="9.125" style="1"/>
    <col min="2055" max="2055" width="4.625" style="1" customWidth="1"/>
    <col min="2056" max="2056" width="21.875" style="1" customWidth="1"/>
    <col min="2057" max="2057" width="22.125" style="1" customWidth="1"/>
    <col min="2058" max="2058" width="11.625" style="1" customWidth="1"/>
    <col min="2059" max="2061" width="3.625" style="1" customWidth="1"/>
    <col min="2062" max="2062" width="9.625" style="1" customWidth="1"/>
    <col min="2063" max="2063" width="18.875" style="1" customWidth="1"/>
    <col min="2064" max="2064" width="11.625" style="1" customWidth="1"/>
    <col min="2065" max="2065" width="16.375" style="1" customWidth="1"/>
    <col min="2066" max="2066" width="17.625" style="1" customWidth="1"/>
    <col min="2067" max="2067" width="10.625" style="1" customWidth="1"/>
    <col min="2068" max="2310" width="9.125" style="1"/>
    <col min="2311" max="2311" width="4.625" style="1" customWidth="1"/>
    <col min="2312" max="2312" width="21.875" style="1" customWidth="1"/>
    <col min="2313" max="2313" width="22.125" style="1" customWidth="1"/>
    <col min="2314" max="2314" width="11.625" style="1" customWidth="1"/>
    <col min="2315" max="2317" width="3.625" style="1" customWidth="1"/>
    <col min="2318" max="2318" width="9.625" style="1" customWidth="1"/>
    <col min="2319" max="2319" width="18.875" style="1" customWidth="1"/>
    <col min="2320" max="2320" width="11.625" style="1" customWidth="1"/>
    <col min="2321" max="2321" width="16.375" style="1" customWidth="1"/>
    <col min="2322" max="2322" width="17.625" style="1" customWidth="1"/>
    <col min="2323" max="2323" width="10.625" style="1" customWidth="1"/>
    <col min="2324" max="2566" width="9.125" style="1"/>
    <col min="2567" max="2567" width="4.625" style="1" customWidth="1"/>
    <col min="2568" max="2568" width="21.875" style="1" customWidth="1"/>
    <col min="2569" max="2569" width="22.125" style="1" customWidth="1"/>
    <col min="2570" max="2570" width="11.625" style="1" customWidth="1"/>
    <col min="2571" max="2573" width="3.625" style="1" customWidth="1"/>
    <col min="2574" max="2574" width="9.625" style="1" customWidth="1"/>
    <col min="2575" max="2575" width="18.875" style="1" customWidth="1"/>
    <col min="2576" max="2576" width="11.625" style="1" customWidth="1"/>
    <col min="2577" max="2577" width="16.375" style="1" customWidth="1"/>
    <col min="2578" max="2578" width="17.625" style="1" customWidth="1"/>
    <col min="2579" max="2579" width="10.625" style="1" customWidth="1"/>
    <col min="2580" max="2822" width="9.125" style="1"/>
    <col min="2823" max="2823" width="4.625" style="1" customWidth="1"/>
    <col min="2824" max="2824" width="21.875" style="1" customWidth="1"/>
    <col min="2825" max="2825" width="22.125" style="1" customWidth="1"/>
    <col min="2826" max="2826" width="11.625" style="1" customWidth="1"/>
    <col min="2827" max="2829" width="3.625" style="1" customWidth="1"/>
    <col min="2830" max="2830" width="9.625" style="1" customWidth="1"/>
    <col min="2831" max="2831" width="18.875" style="1" customWidth="1"/>
    <col min="2832" max="2832" width="11.625" style="1" customWidth="1"/>
    <col min="2833" max="2833" width="16.375" style="1" customWidth="1"/>
    <col min="2834" max="2834" width="17.625" style="1" customWidth="1"/>
    <col min="2835" max="2835" width="10.625" style="1" customWidth="1"/>
    <col min="2836" max="3078" width="9.125" style="1"/>
    <col min="3079" max="3079" width="4.625" style="1" customWidth="1"/>
    <col min="3080" max="3080" width="21.875" style="1" customWidth="1"/>
    <col min="3081" max="3081" width="22.125" style="1" customWidth="1"/>
    <col min="3082" max="3082" width="11.625" style="1" customWidth="1"/>
    <col min="3083" max="3085" width="3.625" style="1" customWidth="1"/>
    <col min="3086" max="3086" width="9.625" style="1" customWidth="1"/>
    <col min="3087" max="3087" width="18.875" style="1" customWidth="1"/>
    <col min="3088" max="3088" width="11.625" style="1" customWidth="1"/>
    <col min="3089" max="3089" width="16.375" style="1" customWidth="1"/>
    <col min="3090" max="3090" width="17.625" style="1" customWidth="1"/>
    <col min="3091" max="3091" width="10.625" style="1" customWidth="1"/>
    <col min="3092" max="3334" width="9.125" style="1"/>
    <col min="3335" max="3335" width="4.625" style="1" customWidth="1"/>
    <col min="3336" max="3336" width="21.875" style="1" customWidth="1"/>
    <col min="3337" max="3337" width="22.125" style="1" customWidth="1"/>
    <col min="3338" max="3338" width="11.625" style="1" customWidth="1"/>
    <col min="3339" max="3341" width="3.625" style="1" customWidth="1"/>
    <col min="3342" max="3342" width="9.625" style="1" customWidth="1"/>
    <col min="3343" max="3343" width="18.875" style="1" customWidth="1"/>
    <col min="3344" max="3344" width="11.625" style="1" customWidth="1"/>
    <col min="3345" max="3345" width="16.375" style="1" customWidth="1"/>
    <col min="3346" max="3346" width="17.625" style="1" customWidth="1"/>
    <col min="3347" max="3347" width="10.625" style="1" customWidth="1"/>
    <col min="3348" max="3590" width="9.125" style="1"/>
    <col min="3591" max="3591" width="4.625" style="1" customWidth="1"/>
    <col min="3592" max="3592" width="21.875" style="1" customWidth="1"/>
    <col min="3593" max="3593" width="22.125" style="1" customWidth="1"/>
    <col min="3594" max="3594" width="11.625" style="1" customWidth="1"/>
    <col min="3595" max="3597" width="3.625" style="1" customWidth="1"/>
    <col min="3598" max="3598" width="9.625" style="1" customWidth="1"/>
    <col min="3599" max="3599" width="18.875" style="1" customWidth="1"/>
    <col min="3600" max="3600" width="11.625" style="1" customWidth="1"/>
    <col min="3601" max="3601" width="16.375" style="1" customWidth="1"/>
    <col min="3602" max="3602" width="17.625" style="1" customWidth="1"/>
    <col min="3603" max="3603" width="10.625" style="1" customWidth="1"/>
    <col min="3604" max="3846" width="9.125" style="1"/>
    <col min="3847" max="3847" width="4.625" style="1" customWidth="1"/>
    <col min="3848" max="3848" width="21.875" style="1" customWidth="1"/>
    <col min="3849" max="3849" width="22.125" style="1" customWidth="1"/>
    <col min="3850" max="3850" width="11.625" style="1" customWidth="1"/>
    <col min="3851" max="3853" width="3.625" style="1" customWidth="1"/>
    <col min="3854" max="3854" width="9.625" style="1" customWidth="1"/>
    <col min="3855" max="3855" width="18.875" style="1" customWidth="1"/>
    <col min="3856" max="3856" width="11.625" style="1" customWidth="1"/>
    <col min="3857" max="3857" width="16.375" style="1" customWidth="1"/>
    <col min="3858" max="3858" width="17.625" style="1" customWidth="1"/>
    <col min="3859" max="3859" width="10.625" style="1" customWidth="1"/>
    <col min="3860" max="4102" width="9.125" style="1"/>
    <col min="4103" max="4103" width="4.625" style="1" customWidth="1"/>
    <col min="4104" max="4104" width="21.875" style="1" customWidth="1"/>
    <col min="4105" max="4105" width="22.125" style="1" customWidth="1"/>
    <col min="4106" max="4106" width="11.625" style="1" customWidth="1"/>
    <col min="4107" max="4109" width="3.625" style="1" customWidth="1"/>
    <col min="4110" max="4110" width="9.625" style="1" customWidth="1"/>
    <col min="4111" max="4111" width="18.875" style="1" customWidth="1"/>
    <col min="4112" max="4112" width="11.625" style="1" customWidth="1"/>
    <col min="4113" max="4113" width="16.375" style="1" customWidth="1"/>
    <col min="4114" max="4114" width="17.625" style="1" customWidth="1"/>
    <col min="4115" max="4115" width="10.625" style="1" customWidth="1"/>
    <col min="4116" max="4358" width="9.125" style="1"/>
    <col min="4359" max="4359" width="4.625" style="1" customWidth="1"/>
    <col min="4360" max="4360" width="21.875" style="1" customWidth="1"/>
    <col min="4361" max="4361" width="22.125" style="1" customWidth="1"/>
    <col min="4362" max="4362" width="11.625" style="1" customWidth="1"/>
    <col min="4363" max="4365" width="3.625" style="1" customWidth="1"/>
    <col min="4366" max="4366" width="9.625" style="1" customWidth="1"/>
    <col min="4367" max="4367" width="18.875" style="1" customWidth="1"/>
    <col min="4368" max="4368" width="11.625" style="1" customWidth="1"/>
    <col min="4369" max="4369" width="16.375" style="1" customWidth="1"/>
    <col min="4370" max="4370" width="17.625" style="1" customWidth="1"/>
    <col min="4371" max="4371" width="10.625" style="1" customWidth="1"/>
    <col min="4372" max="4614" width="9.125" style="1"/>
    <col min="4615" max="4615" width="4.625" style="1" customWidth="1"/>
    <col min="4616" max="4616" width="21.875" style="1" customWidth="1"/>
    <col min="4617" max="4617" width="22.125" style="1" customWidth="1"/>
    <col min="4618" max="4618" width="11.625" style="1" customWidth="1"/>
    <col min="4619" max="4621" width="3.625" style="1" customWidth="1"/>
    <col min="4622" max="4622" width="9.625" style="1" customWidth="1"/>
    <col min="4623" max="4623" width="18.875" style="1" customWidth="1"/>
    <col min="4624" max="4624" width="11.625" style="1" customWidth="1"/>
    <col min="4625" max="4625" width="16.375" style="1" customWidth="1"/>
    <col min="4626" max="4626" width="17.625" style="1" customWidth="1"/>
    <col min="4627" max="4627" width="10.625" style="1" customWidth="1"/>
    <col min="4628" max="4870" width="9.125" style="1"/>
    <col min="4871" max="4871" width="4.625" style="1" customWidth="1"/>
    <col min="4872" max="4872" width="21.875" style="1" customWidth="1"/>
    <col min="4873" max="4873" width="22.125" style="1" customWidth="1"/>
    <col min="4874" max="4874" width="11.625" style="1" customWidth="1"/>
    <col min="4875" max="4877" width="3.625" style="1" customWidth="1"/>
    <col min="4878" max="4878" width="9.625" style="1" customWidth="1"/>
    <col min="4879" max="4879" width="18.875" style="1" customWidth="1"/>
    <col min="4880" max="4880" width="11.625" style="1" customWidth="1"/>
    <col min="4881" max="4881" width="16.375" style="1" customWidth="1"/>
    <col min="4882" max="4882" width="17.625" style="1" customWidth="1"/>
    <col min="4883" max="4883" width="10.625" style="1" customWidth="1"/>
    <col min="4884" max="5126" width="9.125" style="1"/>
    <col min="5127" max="5127" width="4.625" style="1" customWidth="1"/>
    <col min="5128" max="5128" width="21.875" style="1" customWidth="1"/>
    <col min="5129" max="5129" width="22.125" style="1" customWidth="1"/>
    <col min="5130" max="5130" width="11.625" style="1" customWidth="1"/>
    <col min="5131" max="5133" width="3.625" style="1" customWidth="1"/>
    <col min="5134" max="5134" width="9.625" style="1" customWidth="1"/>
    <col min="5135" max="5135" width="18.875" style="1" customWidth="1"/>
    <col min="5136" max="5136" width="11.625" style="1" customWidth="1"/>
    <col min="5137" max="5137" width="16.375" style="1" customWidth="1"/>
    <col min="5138" max="5138" width="17.625" style="1" customWidth="1"/>
    <col min="5139" max="5139" width="10.625" style="1" customWidth="1"/>
    <col min="5140" max="5382" width="9.125" style="1"/>
    <col min="5383" max="5383" width="4.625" style="1" customWidth="1"/>
    <col min="5384" max="5384" width="21.875" style="1" customWidth="1"/>
    <col min="5385" max="5385" width="22.125" style="1" customWidth="1"/>
    <col min="5386" max="5386" width="11.625" style="1" customWidth="1"/>
    <col min="5387" max="5389" width="3.625" style="1" customWidth="1"/>
    <col min="5390" max="5390" width="9.625" style="1" customWidth="1"/>
    <col min="5391" max="5391" width="18.875" style="1" customWidth="1"/>
    <col min="5392" max="5392" width="11.625" style="1" customWidth="1"/>
    <col min="5393" max="5393" width="16.375" style="1" customWidth="1"/>
    <col min="5394" max="5394" width="17.625" style="1" customWidth="1"/>
    <col min="5395" max="5395" width="10.625" style="1" customWidth="1"/>
    <col min="5396" max="5638" width="9.125" style="1"/>
    <col min="5639" max="5639" width="4.625" style="1" customWidth="1"/>
    <col min="5640" max="5640" width="21.875" style="1" customWidth="1"/>
    <col min="5641" max="5641" width="22.125" style="1" customWidth="1"/>
    <col min="5642" max="5642" width="11.625" style="1" customWidth="1"/>
    <col min="5643" max="5645" width="3.625" style="1" customWidth="1"/>
    <col min="5646" max="5646" width="9.625" style="1" customWidth="1"/>
    <col min="5647" max="5647" width="18.875" style="1" customWidth="1"/>
    <col min="5648" max="5648" width="11.625" style="1" customWidth="1"/>
    <col min="5649" max="5649" width="16.375" style="1" customWidth="1"/>
    <col min="5650" max="5650" width="17.625" style="1" customWidth="1"/>
    <col min="5651" max="5651" width="10.625" style="1" customWidth="1"/>
    <col min="5652" max="5894" width="9.125" style="1"/>
    <col min="5895" max="5895" width="4.625" style="1" customWidth="1"/>
    <col min="5896" max="5896" width="21.875" style="1" customWidth="1"/>
    <col min="5897" max="5897" width="22.125" style="1" customWidth="1"/>
    <col min="5898" max="5898" width="11.625" style="1" customWidth="1"/>
    <col min="5899" max="5901" width="3.625" style="1" customWidth="1"/>
    <col min="5902" max="5902" width="9.625" style="1" customWidth="1"/>
    <col min="5903" max="5903" width="18.875" style="1" customWidth="1"/>
    <col min="5904" max="5904" width="11.625" style="1" customWidth="1"/>
    <col min="5905" max="5905" width="16.375" style="1" customWidth="1"/>
    <col min="5906" max="5906" width="17.625" style="1" customWidth="1"/>
    <col min="5907" max="5907" width="10.625" style="1" customWidth="1"/>
    <col min="5908" max="6150" width="9.125" style="1"/>
    <col min="6151" max="6151" width="4.625" style="1" customWidth="1"/>
    <col min="6152" max="6152" width="21.875" style="1" customWidth="1"/>
    <col min="6153" max="6153" width="22.125" style="1" customWidth="1"/>
    <col min="6154" max="6154" width="11.625" style="1" customWidth="1"/>
    <col min="6155" max="6157" width="3.625" style="1" customWidth="1"/>
    <col min="6158" max="6158" width="9.625" style="1" customWidth="1"/>
    <col min="6159" max="6159" width="18.875" style="1" customWidth="1"/>
    <col min="6160" max="6160" width="11.625" style="1" customWidth="1"/>
    <col min="6161" max="6161" width="16.375" style="1" customWidth="1"/>
    <col min="6162" max="6162" width="17.625" style="1" customWidth="1"/>
    <col min="6163" max="6163" width="10.625" style="1" customWidth="1"/>
    <col min="6164" max="6406" width="9.125" style="1"/>
    <col min="6407" max="6407" width="4.625" style="1" customWidth="1"/>
    <col min="6408" max="6408" width="21.875" style="1" customWidth="1"/>
    <col min="6409" max="6409" width="22.125" style="1" customWidth="1"/>
    <col min="6410" max="6410" width="11.625" style="1" customWidth="1"/>
    <col min="6411" max="6413" width="3.625" style="1" customWidth="1"/>
    <col min="6414" max="6414" width="9.625" style="1" customWidth="1"/>
    <col min="6415" max="6415" width="18.875" style="1" customWidth="1"/>
    <col min="6416" max="6416" width="11.625" style="1" customWidth="1"/>
    <col min="6417" max="6417" width="16.375" style="1" customWidth="1"/>
    <col min="6418" max="6418" width="17.625" style="1" customWidth="1"/>
    <col min="6419" max="6419" width="10.625" style="1" customWidth="1"/>
    <col min="6420" max="6662" width="9.125" style="1"/>
    <col min="6663" max="6663" width="4.625" style="1" customWidth="1"/>
    <col min="6664" max="6664" width="21.875" style="1" customWidth="1"/>
    <col min="6665" max="6665" width="22.125" style="1" customWidth="1"/>
    <col min="6666" max="6666" width="11.625" style="1" customWidth="1"/>
    <col min="6667" max="6669" width="3.625" style="1" customWidth="1"/>
    <col min="6670" max="6670" width="9.625" style="1" customWidth="1"/>
    <col min="6671" max="6671" width="18.875" style="1" customWidth="1"/>
    <col min="6672" max="6672" width="11.625" style="1" customWidth="1"/>
    <col min="6673" max="6673" width="16.375" style="1" customWidth="1"/>
    <col min="6674" max="6674" width="17.625" style="1" customWidth="1"/>
    <col min="6675" max="6675" width="10.625" style="1" customWidth="1"/>
    <col min="6676" max="6918" width="9.125" style="1"/>
    <col min="6919" max="6919" width="4.625" style="1" customWidth="1"/>
    <col min="6920" max="6920" width="21.875" style="1" customWidth="1"/>
    <col min="6921" max="6921" width="22.125" style="1" customWidth="1"/>
    <col min="6922" max="6922" width="11.625" style="1" customWidth="1"/>
    <col min="6923" max="6925" width="3.625" style="1" customWidth="1"/>
    <col min="6926" max="6926" width="9.625" style="1" customWidth="1"/>
    <col min="6927" max="6927" width="18.875" style="1" customWidth="1"/>
    <col min="6928" max="6928" width="11.625" style="1" customWidth="1"/>
    <col min="6929" max="6929" width="16.375" style="1" customWidth="1"/>
    <col min="6930" max="6930" width="17.625" style="1" customWidth="1"/>
    <col min="6931" max="6931" width="10.625" style="1" customWidth="1"/>
    <col min="6932" max="7174" width="9.125" style="1"/>
    <col min="7175" max="7175" width="4.625" style="1" customWidth="1"/>
    <col min="7176" max="7176" width="21.875" style="1" customWidth="1"/>
    <col min="7177" max="7177" width="22.125" style="1" customWidth="1"/>
    <col min="7178" max="7178" width="11.625" style="1" customWidth="1"/>
    <col min="7179" max="7181" width="3.625" style="1" customWidth="1"/>
    <col min="7182" max="7182" width="9.625" style="1" customWidth="1"/>
    <col min="7183" max="7183" width="18.875" style="1" customWidth="1"/>
    <col min="7184" max="7184" width="11.625" style="1" customWidth="1"/>
    <col min="7185" max="7185" width="16.375" style="1" customWidth="1"/>
    <col min="7186" max="7186" width="17.625" style="1" customWidth="1"/>
    <col min="7187" max="7187" width="10.625" style="1" customWidth="1"/>
    <col min="7188" max="7430" width="9.125" style="1"/>
    <col min="7431" max="7431" width="4.625" style="1" customWidth="1"/>
    <col min="7432" max="7432" width="21.875" style="1" customWidth="1"/>
    <col min="7433" max="7433" width="22.125" style="1" customWidth="1"/>
    <col min="7434" max="7434" width="11.625" style="1" customWidth="1"/>
    <col min="7435" max="7437" width="3.625" style="1" customWidth="1"/>
    <col min="7438" max="7438" width="9.625" style="1" customWidth="1"/>
    <col min="7439" max="7439" width="18.875" style="1" customWidth="1"/>
    <col min="7440" max="7440" width="11.625" style="1" customWidth="1"/>
    <col min="7441" max="7441" width="16.375" style="1" customWidth="1"/>
    <col min="7442" max="7442" width="17.625" style="1" customWidth="1"/>
    <col min="7443" max="7443" width="10.625" style="1" customWidth="1"/>
    <col min="7444" max="7686" width="9.125" style="1"/>
    <col min="7687" max="7687" width="4.625" style="1" customWidth="1"/>
    <col min="7688" max="7688" width="21.875" style="1" customWidth="1"/>
    <col min="7689" max="7689" width="22.125" style="1" customWidth="1"/>
    <col min="7690" max="7690" width="11.625" style="1" customWidth="1"/>
    <col min="7691" max="7693" width="3.625" style="1" customWidth="1"/>
    <col min="7694" max="7694" width="9.625" style="1" customWidth="1"/>
    <col min="7695" max="7695" width="18.875" style="1" customWidth="1"/>
    <col min="7696" max="7696" width="11.625" style="1" customWidth="1"/>
    <col min="7697" max="7697" width="16.375" style="1" customWidth="1"/>
    <col min="7698" max="7698" width="17.625" style="1" customWidth="1"/>
    <col min="7699" max="7699" width="10.625" style="1" customWidth="1"/>
    <col min="7700" max="7942" width="9.125" style="1"/>
    <col min="7943" max="7943" width="4.625" style="1" customWidth="1"/>
    <col min="7944" max="7944" width="21.875" style="1" customWidth="1"/>
    <col min="7945" max="7945" width="22.125" style="1" customWidth="1"/>
    <col min="7946" max="7946" width="11.625" style="1" customWidth="1"/>
    <col min="7947" max="7949" width="3.625" style="1" customWidth="1"/>
    <col min="7950" max="7950" width="9.625" style="1" customWidth="1"/>
    <col min="7951" max="7951" width="18.875" style="1" customWidth="1"/>
    <col min="7952" max="7952" width="11.625" style="1" customWidth="1"/>
    <col min="7953" max="7953" width="16.375" style="1" customWidth="1"/>
    <col min="7954" max="7954" width="17.625" style="1" customWidth="1"/>
    <col min="7955" max="7955" width="10.625" style="1" customWidth="1"/>
    <col min="7956" max="8198" width="9.125" style="1"/>
    <col min="8199" max="8199" width="4.625" style="1" customWidth="1"/>
    <col min="8200" max="8200" width="21.875" style="1" customWidth="1"/>
    <col min="8201" max="8201" width="22.125" style="1" customWidth="1"/>
    <col min="8202" max="8202" width="11.625" style="1" customWidth="1"/>
    <col min="8203" max="8205" width="3.625" style="1" customWidth="1"/>
    <col min="8206" max="8206" width="9.625" style="1" customWidth="1"/>
    <col min="8207" max="8207" width="18.875" style="1" customWidth="1"/>
    <col min="8208" max="8208" width="11.625" style="1" customWidth="1"/>
    <col min="8209" max="8209" width="16.375" style="1" customWidth="1"/>
    <col min="8210" max="8210" width="17.625" style="1" customWidth="1"/>
    <col min="8211" max="8211" width="10.625" style="1" customWidth="1"/>
    <col min="8212" max="8454" width="9.125" style="1"/>
    <col min="8455" max="8455" width="4.625" style="1" customWidth="1"/>
    <col min="8456" max="8456" width="21.875" style="1" customWidth="1"/>
    <col min="8457" max="8457" width="22.125" style="1" customWidth="1"/>
    <col min="8458" max="8458" width="11.625" style="1" customWidth="1"/>
    <col min="8459" max="8461" width="3.625" style="1" customWidth="1"/>
    <col min="8462" max="8462" width="9.625" style="1" customWidth="1"/>
    <col min="8463" max="8463" width="18.875" style="1" customWidth="1"/>
    <col min="8464" max="8464" width="11.625" style="1" customWidth="1"/>
    <col min="8465" max="8465" width="16.375" style="1" customWidth="1"/>
    <col min="8466" max="8466" width="17.625" style="1" customWidth="1"/>
    <col min="8467" max="8467" width="10.625" style="1" customWidth="1"/>
    <col min="8468" max="8710" width="9.125" style="1"/>
    <col min="8711" max="8711" width="4.625" style="1" customWidth="1"/>
    <col min="8712" max="8712" width="21.875" style="1" customWidth="1"/>
    <col min="8713" max="8713" width="22.125" style="1" customWidth="1"/>
    <col min="8714" max="8714" width="11.625" style="1" customWidth="1"/>
    <col min="8715" max="8717" width="3.625" style="1" customWidth="1"/>
    <col min="8718" max="8718" width="9.625" style="1" customWidth="1"/>
    <col min="8719" max="8719" width="18.875" style="1" customWidth="1"/>
    <col min="8720" max="8720" width="11.625" style="1" customWidth="1"/>
    <col min="8721" max="8721" width="16.375" style="1" customWidth="1"/>
    <col min="8722" max="8722" width="17.625" style="1" customWidth="1"/>
    <col min="8723" max="8723" width="10.625" style="1" customWidth="1"/>
    <col min="8724" max="8966" width="9.125" style="1"/>
    <col min="8967" max="8967" width="4.625" style="1" customWidth="1"/>
    <col min="8968" max="8968" width="21.875" style="1" customWidth="1"/>
    <col min="8969" max="8969" width="22.125" style="1" customWidth="1"/>
    <col min="8970" max="8970" width="11.625" style="1" customWidth="1"/>
    <col min="8971" max="8973" width="3.625" style="1" customWidth="1"/>
    <col min="8974" max="8974" width="9.625" style="1" customWidth="1"/>
    <col min="8975" max="8975" width="18.875" style="1" customWidth="1"/>
    <col min="8976" max="8976" width="11.625" style="1" customWidth="1"/>
    <col min="8977" max="8977" width="16.375" style="1" customWidth="1"/>
    <col min="8978" max="8978" width="17.625" style="1" customWidth="1"/>
    <col min="8979" max="8979" width="10.625" style="1" customWidth="1"/>
    <col min="8980" max="9222" width="9.125" style="1"/>
    <col min="9223" max="9223" width="4.625" style="1" customWidth="1"/>
    <col min="9224" max="9224" width="21.875" style="1" customWidth="1"/>
    <col min="9225" max="9225" width="22.125" style="1" customWidth="1"/>
    <col min="9226" max="9226" width="11.625" style="1" customWidth="1"/>
    <col min="9227" max="9229" width="3.625" style="1" customWidth="1"/>
    <col min="9230" max="9230" width="9.625" style="1" customWidth="1"/>
    <col min="9231" max="9231" width="18.875" style="1" customWidth="1"/>
    <col min="9232" max="9232" width="11.625" style="1" customWidth="1"/>
    <col min="9233" max="9233" width="16.375" style="1" customWidth="1"/>
    <col min="9234" max="9234" width="17.625" style="1" customWidth="1"/>
    <col min="9235" max="9235" width="10.625" style="1" customWidth="1"/>
    <col min="9236" max="9478" width="9.125" style="1"/>
    <col min="9479" max="9479" width="4.625" style="1" customWidth="1"/>
    <col min="9480" max="9480" width="21.875" style="1" customWidth="1"/>
    <col min="9481" max="9481" width="22.125" style="1" customWidth="1"/>
    <col min="9482" max="9482" width="11.625" style="1" customWidth="1"/>
    <col min="9483" max="9485" width="3.625" style="1" customWidth="1"/>
    <col min="9486" max="9486" width="9.625" style="1" customWidth="1"/>
    <col min="9487" max="9487" width="18.875" style="1" customWidth="1"/>
    <col min="9488" max="9488" width="11.625" style="1" customWidth="1"/>
    <col min="9489" max="9489" width="16.375" style="1" customWidth="1"/>
    <col min="9490" max="9490" width="17.625" style="1" customWidth="1"/>
    <col min="9491" max="9491" width="10.625" style="1" customWidth="1"/>
    <col min="9492" max="9734" width="9.125" style="1"/>
    <col min="9735" max="9735" width="4.625" style="1" customWidth="1"/>
    <col min="9736" max="9736" width="21.875" style="1" customWidth="1"/>
    <col min="9737" max="9737" width="22.125" style="1" customWidth="1"/>
    <col min="9738" max="9738" width="11.625" style="1" customWidth="1"/>
    <col min="9739" max="9741" width="3.625" style="1" customWidth="1"/>
    <col min="9742" max="9742" width="9.625" style="1" customWidth="1"/>
    <col min="9743" max="9743" width="18.875" style="1" customWidth="1"/>
    <col min="9744" max="9744" width="11.625" style="1" customWidth="1"/>
    <col min="9745" max="9745" width="16.375" style="1" customWidth="1"/>
    <col min="9746" max="9746" width="17.625" style="1" customWidth="1"/>
    <col min="9747" max="9747" width="10.625" style="1" customWidth="1"/>
    <col min="9748" max="9990" width="9.125" style="1"/>
    <col min="9991" max="9991" width="4.625" style="1" customWidth="1"/>
    <col min="9992" max="9992" width="21.875" style="1" customWidth="1"/>
    <col min="9993" max="9993" width="22.125" style="1" customWidth="1"/>
    <col min="9994" max="9994" width="11.625" style="1" customWidth="1"/>
    <col min="9995" max="9997" width="3.625" style="1" customWidth="1"/>
    <col min="9998" max="9998" width="9.625" style="1" customWidth="1"/>
    <col min="9999" max="9999" width="18.875" style="1" customWidth="1"/>
    <col min="10000" max="10000" width="11.625" style="1" customWidth="1"/>
    <col min="10001" max="10001" width="16.375" style="1" customWidth="1"/>
    <col min="10002" max="10002" width="17.625" style="1" customWidth="1"/>
    <col min="10003" max="10003" width="10.625" style="1" customWidth="1"/>
    <col min="10004" max="10246" width="9.125" style="1"/>
    <col min="10247" max="10247" width="4.625" style="1" customWidth="1"/>
    <col min="10248" max="10248" width="21.875" style="1" customWidth="1"/>
    <col min="10249" max="10249" width="22.125" style="1" customWidth="1"/>
    <col min="10250" max="10250" width="11.625" style="1" customWidth="1"/>
    <col min="10251" max="10253" width="3.625" style="1" customWidth="1"/>
    <col min="10254" max="10254" width="9.625" style="1" customWidth="1"/>
    <col min="10255" max="10255" width="18.875" style="1" customWidth="1"/>
    <col min="10256" max="10256" width="11.625" style="1" customWidth="1"/>
    <col min="10257" max="10257" width="16.375" style="1" customWidth="1"/>
    <col min="10258" max="10258" width="17.625" style="1" customWidth="1"/>
    <col min="10259" max="10259" width="10.625" style="1" customWidth="1"/>
    <col min="10260" max="10502" width="9.125" style="1"/>
    <col min="10503" max="10503" width="4.625" style="1" customWidth="1"/>
    <col min="10504" max="10504" width="21.875" style="1" customWidth="1"/>
    <col min="10505" max="10505" width="22.125" style="1" customWidth="1"/>
    <col min="10506" max="10506" width="11.625" style="1" customWidth="1"/>
    <col min="10507" max="10509" width="3.625" style="1" customWidth="1"/>
    <col min="10510" max="10510" width="9.625" style="1" customWidth="1"/>
    <col min="10511" max="10511" width="18.875" style="1" customWidth="1"/>
    <col min="10512" max="10512" width="11.625" style="1" customWidth="1"/>
    <col min="10513" max="10513" width="16.375" style="1" customWidth="1"/>
    <col min="10514" max="10514" width="17.625" style="1" customWidth="1"/>
    <col min="10515" max="10515" width="10.625" style="1" customWidth="1"/>
    <col min="10516" max="10758" width="9.125" style="1"/>
    <col min="10759" max="10759" width="4.625" style="1" customWidth="1"/>
    <col min="10760" max="10760" width="21.875" style="1" customWidth="1"/>
    <col min="10761" max="10761" width="22.125" style="1" customWidth="1"/>
    <col min="10762" max="10762" width="11.625" style="1" customWidth="1"/>
    <col min="10763" max="10765" width="3.625" style="1" customWidth="1"/>
    <col min="10766" max="10766" width="9.625" style="1" customWidth="1"/>
    <col min="10767" max="10767" width="18.875" style="1" customWidth="1"/>
    <col min="10768" max="10768" width="11.625" style="1" customWidth="1"/>
    <col min="10769" max="10769" width="16.375" style="1" customWidth="1"/>
    <col min="10770" max="10770" width="17.625" style="1" customWidth="1"/>
    <col min="10771" max="10771" width="10.625" style="1" customWidth="1"/>
    <col min="10772" max="11014" width="9.125" style="1"/>
    <col min="11015" max="11015" width="4.625" style="1" customWidth="1"/>
    <col min="11016" max="11016" width="21.875" style="1" customWidth="1"/>
    <col min="11017" max="11017" width="22.125" style="1" customWidth="1"/>
    <col min="11018" max="11018" width="11.625" style="1" customWidth="1"/>
    <col min="11019" max="11021" width="3.625" style="1" customWidth="1"/>
    <col min="11022" max="11022" width="9.625" style="1" customWidth="1"/>
    <col min="11023" max="11023" width="18.875" style="1" customWidth="1"/>
    <col min="11024" max="11024" width="11.625" style="1" customWidth="1"/>
    <col min="11025" max="11025" width="16.375" style="1" customWidth="1"/>
    <col min="11026" max="11026" width="17.625" style="1" customWidth="1"/>
    <col min="11027" max="11027" width="10.625" style="1" customWidth="1"/>
    <col min="11028" max="11270" width="9.125" style="1"/>
    <col min="11271" max="11271" width="4.625" style="1" customWidth="1"/>
    <col min="11272" max="11272" width="21.875" style="1" customWidth="1"/>
    <col min="11273" max="11273" width="22.125" style="1" customWidth="1"/>
    <col min="11274" max="11274" width="11.625" style="1" customWidth="1"/>
    <col min="11275" max="11277" width="3.625" style="1" customWidth="1"/>
    <col min="11278" max="11278" width="9.625" style="1" customWidth="1"/>
    <col min="11279" max="11279" width="18.875" style="1" customWidth="1"/>
    <col min="11280" max="11280" width="11.625" style="1" customWidth="1"/>
    <col min="11281" max="11281" width="16.375" style="1" customWidth="1"/>
    <col min="11282" max="11282" width="17.625" style="1" customWidth="1"/>
    <col min="11283" max="11283" width="10.625" style="1" customWidth="1"/>
    <col min="11284" max="11526" width="9.125" style="1"/>
    <col min="11527" max="11527" width="4.625" style="1" customWidth="1"/>
    <col min="11528" max="11528" width="21.875" style="1" customWidth="1"/>
    <col min="11529" max="11529" width="22.125" style="1" customWidth="1"/>
    <col min="11530" max="11530" width="11.625" style="1" customWidth="1"/>
    <col min="11531" max="11533" width="3.625" style="1" customWidth="1"/>
    <col min="11534" max="11534" width="9.625" style="1" customWidth="1"/>
    <col min="11535" max="11535" width="18.875" style="1" customWidth="1"/>
    <col min="11536" max="11536" width="11.625" style="1" customWidth="1"/>
    <col min="11537" max="11537" width="16.375" style="1" customWidth="1"/>
    <col min="11538" max="11538" width="17.625" style="1" customWidth="1"/>
    <col min="11539" max="11539" width="10.625" style="1" customWidth="1"/>
    <col min="11540" max="11782" width="9.125" style="1"/>
    <col min="11783" max="11783" width="4.625" style="1" customWidth="1"/>
    <col min="11784" max="11784" width="21.875" style="1" customWidth="1"/>
    <col min="11785" max="11785" width="22.125" style="1" customWidth="1"/>
    <col min="11786" max="11786" width="11.625" style="1" customWidth="1"/>
    <col min="11787" max="11789" width="3.625" style="1" customWidth="1"/>
    <col min="11790" max="11790" width="9.625" style="1" customWidth="1"/>
    <col min="11791" max="11791" width="18.875" style="1" customWidth="1"/>
    <col min="11792" max="11792" width="11.625" style="1" customWidth="1"/>
    <col min="11793" max="11793" width="16.375" style="1" customWidth="1"/>
    <col min="11794" max="11794" width="17.625" style="1" customWidth="1"/>
    <col min="11795" max="11795" width="10.625" style="1" customWidth="1"/>
    <col min="11796" max="12038" width="9.125" style="1"/>
    <col min="12039" max="12039" width="4.625" style="1" customWidth="1"/>
    <col min="12040" max="12040" width="21.875" style="1" customWidth="1"/>
    <col min="12041" max="12041" width="22.125" style="1" customWidth="1"/>
    <col min="12042" max="12042" width="11.625" style="1" customWidth="1"/>
    <col min="12043" max="12045" width="3.625" style="1" customWidth="1"/>
    <col min="12046" max="12046" width="9.625" style="1" customWidth="1"/>
    <col min="12047" max="12047" width="18.875" style="1" customWidth="1"/>
    <col min="12048" max="12048" width="11.625" style="1" customWidth="1"/>
    <col min="12049" max="12049" width="16.375" style="1" customWidth="1"/>
    <col min="12050" max="12050" width="17.625" style="1" customWidth="1"/>
    <col min="12051" max="12051" width="10.625" style="1" customWidth="1"/>
    <col min="12052" max="12294" width="9.125" style="1"/>
    <col min="12295" max="12295" width="4.625" style="1" customWidth="1"/>
    <col min="12296" max="12296" width="21.875" style="1" customWidth="1"/>
    <col min="12297" max="12297" width="22.125" style="1" customWidth="1"/>
    <col min="12298" max="12298" width="11.625" style="1" customWidth="1"/>
    <col min="12299" max="12301" width="3.625" style="1" customWidth="1"/>
    <col min="12302" max="12302" width="9.625" style="1" customWidth="1"/>
    <col min="12303" max="12303" width="18.875" style="1" customWidth="1"/>
    <col min="12304" max="12304" width="11.625" style="1" customWidth="1"/>
    <col min="12305" max="12305" width="16.375" style="1" customWidth="1"/>
    <col min="12306" max="12306" width="17.625" style="1" customWidth="1"/>
    <col min="12307" max="12307" width="10.625" style="1" customWidth="1"/>
    <col min="12308" max="12550" width="9.125" style="1"/>
    <col min="12551" max="12551" width="4.625" style="1" customWidth="1"/>
    <col min="12552" max="12552" width="21.875" style="1" customWidth="1"/>
    <col min="12553" max="12553" width="22.125" style="1" customWidth="1"/>
    <col min="12554" max="12554" width="11.625" style="1" customWidth="1"/>
    <col min="12555" max="12557" width="3.625" style="1" customWidth="1"/>
    <col min="12558" max="12558" width="9.625" style="1" customWidth="1"/>
    <col min="12559" max="12559" width="18.875" style="1" customWidth="1"/>
    <col min="12560" max="12560" width="11.625" style="1" customWidth="1"/>
    <col min="12561" max="12561" width="16.375" style="1" customWidth="1"/>
    <col min="12562" max="12562" width="17.625" style="1" customWidth="1"/>
    <col min="12563" max="12563" width="10.625" style="1" customWidth="1"/>
    <col min="12564" max="12806" width="9.125" style="1"/>
    <col min="12807" max="12807" width="4.625" style="1" customWidth="1"/>
    <col min="12808" max="12808" width="21.875" style="1" customWidth="1"/>
    <col min="12809" max="12809" width="22.125" style="1" customWidth="1"/>
    <col min="12810" max="12810" width="11.625" style="1" customWidth="1"/>
    <col min="12811" max="12813" width="3.625" style="1" customWidth="1"/>
    <col min="12814" max="12814" width="9.625" style="1" customWidth="1"/>
    <col min="12815" max="12815" width="18.875" style="1" customWidth="1"/>
    <col min="12816" max="12816" width="11.625" style="1" customWidth="1"/>
    <col min="12817" max="12817" width="16.375" style="1" customWidth="1"/>
    <col min="12818" max="12818" width="17.625" style="1" customWidth="1"/>
    <col min="12819" max="12819" width="10.625" style="1" customWidth="1"/>
    <col min="12820" max="13062" width="9.125" style="1"/>
    <col min="13063" max="13063" width="4.625" style="1" customWidth="1"/>
    <col min="13064" max="13064" width="21.875" style="1" customWidth="1"/>
    <col min="13065" max="13065" width="22.125" style="1" customWidth="1"/>
    <col min="13066" max="13066" width="11.625" style="1" customWidth="1"/>
    <col min="13067" max="13069" width="3.625" style="1" customWidth="1"/>
    <col min="13070" max="13070" width="9.625" style="1" customWidth="1"/>
    <col min="13071" max="13071" width="18.875" style="1" customWidth="1"/>
    <col min="13072" max="13072" width="11.625" style="1" customWidth="1"/>
    <col min="13073" max="13073" width="16.375" style="1" customWidth="1"/>
    <col min="13074" max="13074" width="17.625" style="1" customWidth="1"/>
    <col min="13075" max="13075" width="10.625" style="1" customWidth="1"/>
    <col min="13076" max="13318" width="9.125" style="1"/>
    <col min="13319" max="13319" width="4.625" style="1" customWidth="1"/>
    <col min="13320" max="13320" width="21.875" style="1" customWidth="1"/>
    <col min="13321" max="13321" width="22.125" style="1" customWidth="1"/>
    <col min="13322" max="13322" width="11.625" style="1" customWidth="1"/>
    <col min="13323" max="13325" width="3.625" style="1" customWidth="1"/>
    <col min="13326" max="13326" width="9.625" style="1" customWidth="1"/>
    <col min="13327" max="13327" width="18.875" style="1" customWidth="1"/>
    <col min="13328" max="13328" width="11.625" style="1" customWidth="1"/>
    <col min="13329" max="13329" width="16.375" style="1" customWidth="1"/>
    <col min="13330" max="13330" width="17.625" style="1" customWidth="1"/>
    <col min="13331" max="13331" width="10.625" style="1" customWidth="1"/>
    <col min="13332" max="13574" width="9.125" style="1"/>
    <col min="13575" max="13575" width="4.625" style="1" customWidth="1"/>
    <col min="13576" max="13576" width="21.875" style="1" customWidth="1"/>
    <col min="13577" max="13577" width="22.125" style="1" customWidth="1"/>
    <col min="13578" max="13578" width="11.625" style="1" customWidth="1"/>
    <col min="13579" max="13581" width="3.625" style="1" customWidth="1"/>
    <col min="13582" max="13582" width="9.625" style="1" customWidth="1"/>
    <col min="13583" max="13583" width="18.875" style="1" customWidth="1"/>
    <col min="13584" max="13584" width="11.625" style="1" customWidth="1"/>
    <col min="13585" max="13585" width="16.375" style="1" customWidth="1"/>
    <col min="13586" max="13586" width="17.625" style="1" customWidth="1"/>
    <col min="13587" max="13587" width="10.625" style="1" customWidth="1"/>
    <col min="13588" max="13830" width="9.125" style="1"/>
    <col min="13831" max="13831" width="4.625" style="1" customWidth="1"/>
    <col min="13832" max="13832" width="21.875" style="1" customWidth="1"/>
    <col min="13833" max="13833" width="22.125" style="1" customWidth="1"/>
    <col min="13834" max="13834" width="11.625" style="1" customWidth="1"/>
    <col min="13835" max="13837" width="3.625" style="1" customWidth="1"/>
    <col min="13838" max="13838" width="9.625" style="1" customWidth="1"/>
    <col min="13839" max="13839" width="18.875" style="1" customWidth="1"/>
    <col min="13840" max="13840" width="11.625" style="1" customWidth="1"/>
    <col min="13841" max="13841" width="16.375" style="1" customWidth="1"/>
    <col min="13842" max="13842" width="17.625" style="1" customWidth="1"/>
    <col min="13843" max="13843" width="10.625" style="1" customWidth="1"/>
    <col min="13844" max="14086" width="9.125" style="1"/>
    <col min="14087" max="14087" width="4.625" style="1" customWidth="1"/>
    <col min="14088" max="14088" width="21.875" style="1" customWidth="1"/>
    <col min="14089" max="14089" width="22.125" style="1" customWidth="1"/>
    <col min="14090" max="14090" width="11.625" style="1" customWidth="1"/>
    <col min="14091" max="14093" width="3.625" style="1" customWidth="1"/>
    <col min="14094" max="14094" width="9.625" style="1" customWidth="1"/>
    <col min="14095" max="14095" width="18.875" style="1" customWidth="1"/>
    <col min="14096" max="14096" width="11.625" style="1" customWidth="1"/>
    <col min="14097" max="14097" width="16.375" style="1" customWidth="1"/>
    <col min="14098" max="14098" width="17.625" style="1" customWidth="1"/>
    <col min="14099" max="14099" width="10.625" style="1" customWidth="1"/>
    <col min="14100" max="14342" width="9.125" style="1"/>
    <col min="14343" max="14343" width="4.625" style="1" customWidth="1"/>
    <col min="14344" max="14344" width="21.875" style="1" customWidth="1"/>
    <col min="14345" max="14345" width="22.125" style="1" customWidth="1"/>
    <col min="14346" max="14346" width="11.625" style="1" customWidth="1"/>
    <col min="14347" max="14349" width="3.625" style="1" customWidth="1"/>
    <col min="14350" max="14350" width="9.625" style="1" customWidth="1"/>
    <col min="14351" max="14351" width="18.875" style="1" customWidth="1"/>
    <col min="14352" max="14352" width="11.625" style="1" customWidth="1"/>
    <col min="14353" max="14353" width="16.375" style="1" customWidth="1"/>
    <col min="14354" max="14354" width="17.625" style="1" customWidth="1"/>
    <col min="14355" max="14355" width="10.625" style="1" customWidth="1"/>
    <col min="14356" max="14598" width="9.125" style="1"/>
    <col min="14599" max="14599" width="4.625" style="1" customWidth="1"/>
    <col min="14600" max="14600" width="21.875" style="1" customWidth="1"/>
    <col min="14601" max="14601" width="22.125" style="1" customWidth="1"/>
    <col min="14602" max="14602" width="11.625" style="1" customWidth="1"/>
    <col min="14603" max="14605" width="3.625" style="1" customWidth="1"/>
    <col min="14606" max="14606" width="9.625" style="1" customWidth="1"/>
    <col min="14607" max="14607" width="18.875" style="1" customWidth="1"/>
    <col min="14608" max="14608" width="11.625" style="1" customWidth="1"/>
    <col min="14609" max="14609" width="16.375" style="1" customWidth="1"/>
    <col min="14610" max="14610" width="17.625" style="1" customWidth="1"/>
    <col min="14611" max="14611" width="10.625" style="1" customWidth="1"/>
    <col min="14612" max="14854" width="9.125" style="1"/>
    <col min="14855" max="14855" width="4.625" style="1" customWidth="1"/>
    <col min="14856" max="14856" width="21.875" style="1" customWidth="1"/>
    <col min="14857" max="14857" width="22.125" style="1" customWidth="1"/>
    <col min="14858" max="14858" width="11.625" style="1" customWidth="1"/>
    <col min="14859" max="14861" width="3.625" style="1" customWidth="1"/>
    <col min="14862" max="14862" width="9.625" style="1" customWidth="1"/>
    <col min="14863" max="14863" width="18.875" style="1" customWidth="1"/>
    <col min="14864" max="14864" width="11.625" style="1" customWidth="1"/>
    <col min="14865" max="14865" width="16.375" style="1" customWidth="1"/>
    <col min="14866" max="14866" width="17.625" style="1" customWidth="1"/>
    <col min="14867" max="14867" width="10.625" style="1" customWidth="1"/>
    <col min="14868" max="15110" width="9.125" style="1"/>
    <col min="15111" max="15111" width="4.625" style="1" customWidth="1"/>
    <col min="15112" max="15112" width="21.875" style="1" customWidth="1"/>
    <col min="15113" max="15113" width="22.125" style="1" customWidth="1"/>
    <col min="15114" max="15114" width="11.625" style="1" customWidth="1"/>
    <col min="15115" max="15117" width="3.625" style="1" customWidth="1"/>
    <col min="15118" max="15118" width="9.625" style="1" customWidth="1"/>
    <col min="15119" max="15119" width="18.875" style="1" customWidth="1"/>
    <col min="15120" max="15120" width="11.625" style="1" customWidth="1"/>
    <col min="15121" max="15121" width="16.375" style="1" customWidth="1"/>
    <col min="15122" max="15122" width="17.625" style="1" customWidth="1"/>
    <col min="15123" max="15123" width="10.625" style="1" customWidth="1"/>
    <col min="15124" max="15366" width="9.125" style="1"/>
    <col min="15367" max="15367" width="4.625" style="1" customWidth="1"/>
    <col min="15368" max="15368" width="21.875" style="1" customWidth="1"/>
    <col min="15369" max="15369" width="22.125" style="1" customWidth="1"/>
    <col min="15370" max="15370" width="11.625" style="1" customWidth="1"/>
    <col min="15371" max="15373" width="3.625" style="1" customWidth="1"/>
    <col min="15374" max="15374" width="9.625" style="1" customWidth="1"/>
    <col min="15375" max="15375" width="18.875" style="1" customWidth="1"/>
    <col min="15376" max="15376" width="11.625" style="1" customWidth="1"/>
    <col min="15377" max="15377" width="16.375" style="1" customWidth="1"/>
    <col min="15378" max="15378" width="17.625" style="1" customWidth="1"/>
    <col min="15379" max="15379" width="10.625" style="1" customWidth="1"/>
    <col min="15380" max="15622" width="9.125" style="1"/>
    <col min="15623" max="15623" width="4.625" style="1" customWidth="1"/>
    <col min="15624" max="15624" width="21.875" style="1" customWidth="1"/>
    <col min="15625" max="15625" width="22.125" style="1" customWidth="1"/>
    <col min="15626" max="15626" width="11.625" style="1" customWidth="1"/>
    <col min="15627" max="15629" width="3.625" style="1" customWidth="1"/>
    <col min="15630" max="15630" width="9.625" style="1" customWidth="1"/>
    <col min="15631" max="15631" width="18.875" style="1" customWidth="1"/>
    <col min="15632" max="15632" width="11.625" style="1" customWidth="1"/>
    <col min="15633" max="15633" width="16.375" style="1" customWidth="1"/>
    <col min="15634" max="15634" width="17.625" style="1" customWidth="1"/>
    <col min="15635" max="15635" width="10.625" style="1" customWidth="1"/>
    <col min="15636" max="15878" width="9.125" style="1"/>
    <col min="15879" max="15879" width="4.625" style="1" customWidth="1"/>
    <col min="15880" max="15880" width="21.875" style="1" customWidth="1"/>
    <col min="15881" max="15881" width="22.125" style="1" customWidth="1"/>
    <col min="15882" max="15882" width="11.625" style="1" customWidth="1"/>
    <col min="15883" max="15885" width="3.625" style="1" customWidth="1"/>
    <col min="15886" max="15886" width="9.625" style="1" customWidth="1"/>
    <col min="15887" max="15887" width="18.875" style="1" customWidth="1"/>
    <col min="15888" max="15888" width="11.625" style="1" customWidth="1"/>
    <col min="15889" max="15889" width="16.375" style="1" customWidth="1"/>
    <col min="15890" max="15890" width="17.625" style="1" customWidth="1"/>
    <col min="15891" max="15891" width="10.625" style="1" customWidth="1"/>
    <col min="15892" max="16134" width="9.125" style="1"/>
    <col min="16135" max="16135" width="4.625" style="1" customWidth="1"/>
    <col min="16136" max="16136" width="21.875" style="1" customWidth="1"/>
    <col min="16137" max="16137" width="22.125" style="1" customWidth="1"/>
    <col min="16138" max="16138" width="11.625" style="1" customWidth="1"/>
    <col min="16139" max="16141" width="3.625" style="1" customWidth="1"/>
    <col min="16142" max="16142" width="9.625" style="1" customWidth="1"/>
    <col min="16143" max="16143" width="18.875" style="1" customWidth="1"/>
    <col min="16144" max="16144" width="11.625" style="1" customWidth="1"/>
    <col min="16145" max="16145" width="16.375" style="1" customWidth="1"/>
    <col min="16146" max="16146" width="17.625" style="1" customWidth="1"/>
    <col min="16147" max="16147" width="10.625" style="1" customWidth="1"/>
    <col min="16148" max="16384" width="9.125" style="1"/>
  </cols>
  <sheetData>
    <row r="1" spans="1:19" ht="20.25">
      <c r="A1" s="208" t="s">
        <v>220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19" ht="20.25">
      <c r="A2" s="208" t="s">
        <v>219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19" s="109" customFormat="1">
      <c r="A3" s="109" t="s">
        <v>63</v>
      </c>
      <c r="C3" s="110" t="s">
        <v>5</v>
      </c>
      <c r="D3" s="109" t="s">
        <v>221</v>
      </c>
      <c r="E3" s="111"/>
      <c r="F3" s="112"/>
      <c r="G3" s="110"/>
      <c r="H3" s="110"/>
      <c r="I3" s="113"/>
      <c r="J3" s="113"/>
      <c r="K3" s="110"/>
      <c r="L3" s="110"/>
      <c r="M3" s="110"/>
      <c r="N3" s="110"/>
      <c r="O3" s="110"/>
      <c r="P3" s="110"/>
      <c r="R3" s="110"/>
      <c r="S3" s="110"/>
    </row>
    <row r="4" spans="1:19" s="109" customFormat="1">
      <c r="A4" s="109" t="s">
        <v>64</v>
      </c>
      <c r="B4" s="114"/>
      <c r="C4" s="110" t="s">
        <v>5</v>
      </c>
      <c r="D4" s="109" t="s">
        <v>228</v>
      </c>
      <c r="E4" s="111"/>
      <c r="F4" s="112"/>
      <c r="G4" s="110"/>
      <c r="H4" s="110"/>
      <c r="I4" s="113"/>
      <c r="J4" s="113"/>
      <c r="K4" s="110"/>
      <c r="L4" s="110"/>
      <c r="M4" s="110"/>
      <c r="N4" s="110"/>
      <c r="O4" s="110"/>
      <c r="P4" s="110"/>
      <c r="R4" s="110"/>
      <c r="S4" s="110"/>
    </row>
    <row r="5" spans="1:19" s="109" customFormat="1">
      <c r="A5" s="109" t="s">
        <v>65</v>
      </c>
      <c r="B5" s="114"/>
      <c r="C5" s="110" t="s">
        <v>5</v>
      </c>
      <c r="D5" s="109" t="s">
        <v>67</v>
      </c>
      <c r="E5" s="111"/>
      <c r="F5" s="112"/>
      <c r="G5" s="110"/>
      <c r="H5" s="110"/>
      <c r="I5" s="113"/>
      <c r="J5" s="113"/>
      <c r="K5" s="110"/>
      <c r="L5" s="110"/>
      <c r="M5" s="110"/>
      <c r="N5" s="110"/>
      <c r="O5" s="110"/>
      <c r="P5" s="110"/>
      <c r="Q5" s="115"/>
      <c r="R5" s="110"/>
      <c r="S5" s="110"/>
    </row>
    <row r="6" spans="1:19" s="109" customFormat="1">
      <c r="A6" s="109" t="s">
        <v>66</v>
      </c>
      <c r="B6" s="114"/>
      <c r="C6" s="110" t="s">
        <v>5</v>
      </c>
      <c r="D6" s="109" t="s">
        <v>68</v>
      </c>
      <c r="E6" s="111"/>
      <c r="F6" s="112"/>
      <c r="G6" s="110"/>
      <c r="H6" s="110"/>
      <c r="I6" s="113"/>
      <c r="J6" s="113"/>
      <c r="K6" s="110"/>
      <c r="L6" s="110"/>
      <c r="M6" s="110"/>
      <c r="N6" s="110"/>
      <c r="O6" s="110"/>
      <c r="P6" s="110"/>
      <c r="Q6" s="115"/>
      <c r="R6" s="110"/>
      <c r="S6" s="110"/>
    </row>
    <row r="7" spans="1:19" ht="9" customHeight="1" thickBot="1"/>
    <row r="8" spans="1:19" s="116" customFormat="1" ht="16.5" customHeight="1">
      <c r="A8" s="209" t="s">
        <v>0</v>
      </c>
      <c r="B8" s="211" t="s">
        <v>6</v>
      </c>
      <c r="C8" s="212"/>
      <c r="D8" s="212"/>
      <c r="E8" s="213"/>
      <c r="F8" s="217" t="s">
        <v>194</v>
      </c>
      <c r="G8" s="220" t="s">
        <v>4</v>
      </c>
      <c r="H8" s="217" t="s">
        <v>195</v>
      </c>
      <c r="I8" s="220" t="s">
        <v>7</v>
      </c>
      <c r="J8" s="211" t="s">
        <v>8</v>
      </c>
      <c r="K8" s="212"/>
      <c r="L8" s="212"/>
      <c r="M8" s="212"/>
      <c r="N8" s="212"/>
      <c r="O8" s="212"/>
      <c r="P8" s="213"/>
      <c r="Q8" s="211" t="s">
        <v>9</v>
      </c>
      <c r="R8" s="213"/>
      <c r="S8" s="211" t="s">
        <v>10</v>
      </c>
    </row>
    <row r="9" spans="1:19" s="116" customFormat="1" ht="20.25" customHeight="1">
      <c r="A9" s="210"/>
      <c r="B9" s="214"/>
      <c r="C9" s="215"/>
      <c r="D9" s="215"/>
      <c r="E9" s="216"/>
      <c r="F9" s="218"/>
      <c r="G9" s="221"/>
      <c r="H9" s="218"/>
      <c r="I9" s="221"/>
      <c r="J9" s="214"/>
      <c r="K9" s="215"/>
      <c r="L9" s="215"/>
      <c r="M9" s="215"/>
      <c r="N9" s="215"/>
      <c r="O9" s="215"/>
      <c r="P9" s="216"/>
      <c r="Q9" s="214"/>
      <c r="R9" s="216"/>
      <c r="S9" s="231"/>
    </row>
    <row r="10" spans="1:19" s="116" customFormat="1" ht="31.5">
      <c r="A10" s="210"/>
      <c r="B10" s="174" t="s">
        <v>11</v>
      </c>
      <c r="C10" s="174"/>
      <c r="D10" s="174" t="s">
        <v>12</v>
      </c>
      <c r="E10" s="174" t="s">
        <v>13</v>
      </c>
      <c r="F10" s="219"/>
      <c r="G10" s="221"/>
      <c r="H10" s="219"/>
      <c r="I10" s="221"/>
      <c r="J10" s="174" t="s">
        <v>92</v>
      </c>
      <c r="K10" s="174" t="s">
        <v>93</v>
      </c>
      <c r="L10" s="174" t="s">
        <v>94</v>
      </c>
      <c r="M10" s="174" t="s">
        <v>95</v>
      </c>
      <c r="N10" s="174" t="s">
        <v>96</v>
      </c>
      <c r="O10" s="174" t="s">
        <v>216</v>
      </c>
      <c r="P10" s="174" t="s">
        <v>217</v>
      </c>
      <c r="Q10" s="175" t="s">
        <v>215</v>
      </c>
      <c r="R10" s="175" t="s">
        <v>15</v>
      </c>
      <c r="S10" s="214"/>
    </row>
    <row r="11" spans="1:19" s="121" customFormat="1" ht="17.25" customHeight="1" thickBot="1">
      <c r="A11" s="117" t="s">
        <v>19</v>
      </c>
      <c r="B11" s="118" t="s">
        <v>20</v>
      </c>
      <c r="C11" s="118" t="s">
        <v>21</v>
      </c>
      <c r="D11" s="118" t="s">
        <v>22</v>
      </c>
      <c r="E11" s="119" t="s">
        <v>23</v>
      </c>
      <c r="F11" s="118" t="s">
        <v>24</v>
      </c>
      <c r="G11" s="118" t="s">
        <v>25</v>
      </c>
      <c r="H11" s="118" t="s">
        <v>26</v>
      </c>
      <c r="I11" s="119" t="s">
        <v>27</v>
      </c>
      <c r="J11" s="119"/>
      <c r="K11" s="118" t="s">
        <v>28</v>
      </c>
      <c r="L11" s="118" t="s">
        <v>29</v>
      </c>
      <c r="M11" s="118" t="s">
        <v>30</v>
      </c>
      <c r="N11" s="118" t="s">
        <v>31</v>
      </c>
      <c r="O11" s="118" t="s">
        <v>32</v>
      </c>
      <c r="P11" s="118" t="s">
        <v>33</v>
      </c>
      <c r="Q11" s="118" t="s">
        <v>34</v>
      </c>
      <c r="R11" s="120" t="s">
        <v>35</v>
      </c>
      <c r="S11" s="120" t="s">
        <v>36</v>
      </c>
    </row>
    <row r="12" spans="1:19" s="116" customFormat="1" ht="30">
      <c r="A12" s="188">
        <v>1</v>
      </c>
      <c r="B12" s="187" t="s">
        <v>97</v>
      </c>
      <c r="C12" s="204">
        <v>1</v>
      </c>
      <c r="D12" s="201" t="s">
        <v>106</v>
      </c>
      <c r="E12" s="122" t="s">
        <v>98</v>
      </c>
      <c r="F12" s="124" t="s">
        <v>222</v>
      </c>
      <c r="G12" s="123" t="s">
        <v>196</v>
      </c>
      <c r="H12" s="123">
        <v>18</v>
      </c>
      <c r="I12" s="124" t="s">
        <v>83</v>
      </c>
      <c r="J12" s="123" t="s">
        <v>51</v>
      </c>
      <c r="K12" s="123" t="s">
        <v>51</v>
      </c>
      <c r="L12" s="123" t="s">
        <v>51</v>
      </c>
      <c r="M12" s="123" t="s">
        <v>51</v>
      </c>
      <c r="N12" s="123" t="s">
        <v>51</v>
      </c>
      <c r="O12" s="123" t="s">
        <v>51</v>
      </c>
      <c r="P12" s="123" t="s">
        <v>51</v>
      </c>
      <c r="Q12" s="125">
        <v>30000000</v>
      </c>
      <c r="R12" s="123" t="s">
        <v>78</v>
      </c>
      <c r="S12" s="123" t="s">
        <v>16</v>
      </c>
    </row>
    <row r="13" spans="1:19" s="116" customFormat="1" ht="30">
      <c r="A13" s="189"/>
      <c r="B13" s="187"/>
      <c r="C13" s="205"/>
      <c r="D13" s="202"/>
      <c r="E13" s="122" t="s">
        <v>99</v>
      </c>
      <c r="F13" s="124" t="s">
        <v>222</v>
      </c>
      <c r="G13" s="123" t="s">
        <v>196</v>
      </c>
      <c r="H13" s="123">
        <v>18</v>
      </c>
      <c r="I13" s="124" t="s">
        <v>55</v>
      </c>
      <c r="J13" s="123" t="s">
        <v>51</v>
      </c>
      <c r="K13" s="123" t="s">
        <v>51</v>
      </c>
      <c r="L13" s="123" t="s">
        <v>51</v>
      </c>
      <c r="M13" s="123" t="s">
        <v>51</v>
      </c>
      <c r="N13" s="123" t="s">
        <v>51</v>
      </c>
      <c r="O13" s="123" t="s">
        <v>51</v>
      </c>
      <c r="P13" s="123" t="s">
        <v>51</v>
      </c>
      <c r="Q13" s="125">
        <v>109200000</v>
      </c>
      <c r="R13" s="123" t="s">
        <v>78</v>
      </c>
      <c r="S13" s="123" t="s">
        <v>16</v>
      </c>
    </row>
    <row r="14" spans="1:19" s="116" customFormat="1" ht="30">
      <c r="A14" s="189"/>
      <c r="B14" s="187"/>
      <c r="C14" s="205"/>
      <c r="D14" s="202"/>
      <c r="E14" s="122" t="s">
        <v>100</v>
      </c>
      <c r="F14" s="124" t="s">
        <v>222</v>
      </c>
      <c r="G14" s="123" t="s">
        <v>196</v>
      </c>
      <c r="H14" s="123">
        <v>18</v>
      </c>
      <c r="I14" s="124" t="s">
        <v>55</v>
      </c>
      <c r="J14" s="123" t="s">
        <v>51</v>
      </c>
      <c r="K14" s="123" t="s">
        <v>51</v>
      </c>
      <c r="L14" s="123" t="s">
        <v>51</v>
      </c>
      <c r="M14" s="123" t="s">
        <v>51</v>
      </c>
      <c r="N14" s="123" t="s">
        <v>51</v>
      </c>
      <c r="O14" s="123" t="s">
        <v>51</v>
      </c>
      <c r="P14" s="123" t="s">
        <v>51</v>
      </c>
      <c r="Q14" s="125">
        <v>8400000</v>
      </c>
      <c r="R14" s="123" t="s">
        <v>78</v>
      </c>
      <c r="S14" s="123" t="s">
        <v>16</v>
      </c>
    </row>
    <row r="15" spans="1:19" s="116" customFormat="1" ht="60">
      <c r="A15" s="189"/>
      <c r="B15" s="187"/>
      <c r="C15" s="205"/>
      <c r="D15" s="202"/>
      <c r="E15" s="122" t="s">
        <v>101</v>
      </c>
      <c r="F15" s="124" t="s">
        <v>222</v>
      </c>
      <c r="G15" s="123" t="s">
        <v>226</v>
      </c>
      <c r="H15" s="123">
        <v>18</v>
      </c>
      <c r="I15" s="124" t="s">
        <v>202</v>
      </c>
      <c r="J15" s="123" t="s">
        <v>51</v>
      </c>
      <c r="K15" s="123" t="s">
        <v>51</v>
      </c>
      <c r="L15" s="123" t="s">
        <v>51</v>
      </c>
      <c r="M15" s="123" t="s">
        <v>51</v>
      </c>
      <c r="N15" s="123" t="s">
        <v>51</v>
      </c>
      <c r="O15" s="123" t="s">
        <v>51</v>
      </c>
      <c r="P15" s="123" t="s">
        <v>51</v>
      </c>
      <c r="Q15" s="125">
        <v>25692870</v>
      </c>
      <c r="R15" s="123" t="s">
        <v>77</v>
      </c>
      <c r="S15" s="123" t="s">
        <v>16</v>
      </c>
    </row>
    <row r="16" spans="1:19" s="116" customFormat="1" ht="30">
      <c r="A16" s="189"/>
      <c r="B16" s="187"/>
      <c r="C16" s="205"/>
      <c r="D16" s="202"/>
      <c r="E16" s="122" t="s">
        <v>102</v>
      </c>
      <c r="F16" s="124" t="s">
        <v>222</v>
      </c>
      <c r="G16" s="123" t="s">
        <v>196</v>
      </c>
      <c r="H16" s="123">
        <v>18</v>
      </c>
      <c r="I16" s="124" t="s">
        <v>56</v>
      </c>
      <c r="J16" s="123" t="s">
        <v>51</v>
      </c>
      <c r="K16" s="123" t="s">
        <v>51</v>
      </c>
      <c r="L16" s="123" t="s">
        <v>51</v>
      </c>
      <c r="M16" s="123" t="s">
        <v>51</v>
      </c>
      <c r="N16" s="123" t="s">
        <v>51</v>
      </c>
      <c r="O16" s="123" t="s">
        <v>51</v>
      </c>
      <c r="P16" s="123" t="s">
        <v>51</v>
      </c>
      <c r="Q16" s="125">
        <v>41400000</v>
      </c>
      <c r="R16" s="123" t="s">
        <v>77</v>
      </c>
      <c r="S16" s="123" t="s">
        <v>16</v>
      </c>
    </row>
    <row r="17" spans="1:19" s="116" customFormat="1" ht="60">
      <c r="A17" s="189"/>
      <c r="B17" s="187"/>
      <c r="C17" s="205"/>
      <c r="D17" s="202"/>
      <c r="E17" s="122" t="s">
        <v>103</v>
      </c>
      <c r="F17" s="124" t="s">
        <v>222</v>
      </c>
      <c r="G17" s="123" t="s">
        <v>196</v>
      </c>
      <c r="H17" s="123">
        <v>18</v>
      </c>
      <c r="I17" s="124" t="s">
        <v>56</v>
      </c>
      <c r="J17" s="123" t="s">
        <v>51</v>
      </c>
      <c r="K17" s="123" t="s">
        <v>51</v>
      </c>
      <c r="L17" s="123" t="s">
        <v>51</v>
      </c>
      <c r="M17" s="123" t="s">
        <v>51</v>
      </c>
      <c r="N17" s="123" t="s">
        <v>51</v>
      </c>
      <c r="O17" s="123" t="s">
        <v>51</v>
      </c>
      <c r="P17" s="123" t="s">
        <v>51</v>
      </c>
      <c r="Q17" s="125">
        <v>7200000</v>
      </c>
      <c r="R17" s="123" t="s">
        <v>77</v>
      </c>
      <c r="S17" s="123" t="s">
        <v>16</v>
      </c>
    </row>
    <row r="18" spans="1:19" s="116" customFormat="1" ht="30">
      <c r="A18" s="189"/>
      <c r="B18" s="187"/>
      <c r="C18" s="205"/>
      <c r="D18" s="202"/>
      <c r="E18" s="126" t="s">
        <v>104</v>
      </c>
      <c r="F18" s="124" t="s">
        <v>222</v>
      </c>
      <c r="G18" s="123" t="s">
        <v>196</v>
      </c>
      <c r="H18" s="123">
        <v>18</v>
      </c>
      <c r="I18" s="124" t="s">
        <v>203</v>
      </c>
      <c r="J18" s="123" t="s">
        <v>51</v>
      </c>
      <c r="K18" s="123" t="s">
        <v>51</v>
      </c>
      <c r="L18" s="123" t="s">
        <v>51</v>
      </c>
      <c r="M18" s="123" t="s">
        <v>51</v>
      </c>
      <c r="N18" s="123" t="s">
        <v>51</v>
      </c>
      <c r="O18" s="123" t="s">
        <v>51</v>
      </c>
      <c r="P18" s="123" t="s">
        <v>51</v>
      </c>
      <c r="Q18" s="125">
        <v>30800000</v>
      </c>
      <c r="R18" s="123" t="s">
        <v>77</v>
      </c>
      <c r="S18" s="123" t="s">
        <v>16</v>
      </c>
    </row>
    <row r="19" spans="1:19" s="116" customFormat="1" ht="30">
      <c r="A19" s="189"/>
      <c r="B19" s="187"/>
      <c r="C19" s="206"/>
      <c r="D19" s="203"/>
      <c r="E19" s="126" t="s">
        <v>105</v>
      </c>
      <c r="F19" s="124" t="s">
        <v>222</v>
      </c>
      <c r="G19" s="123" t="s">
        <v>198</v>
      </c>
      <c r="H19" s="123">
        <v>18</v>
      </c>
      <c r="I19" s="124" t="s">
        <v>202</v>
      </c>
      <c r="J19" s="123" t="s">
        <v>51</v>
      </c>
      <c r="K19" s="123" t="s">
        <v>51</v>
      </c>
      <c r="L19" s="123" t="s">
        <v>51</v>
      </c>
      <c r="M19" s="123" t="s">
        <v>51</v>
      </c>
      <c r="N19" s="123" t="s">
        <v>51</v>
      </c>
      <c r="O19" s="123" t="s">
        <v>51</v>
      </c>
      <c r="P19" s="123" t="s">
        <v>51</v>
      </c>
      <c r="Q19" s="125">
        <v>23741400</v>
      </c>
      <c r="R19" s="123" t="s">
        <v>77</v>
      </c>
      <c r="S19" s="123" t="s">
        <v>16</v>
      </c>
    </row>
    <row r="20" spans="1:19" s="116" customFormat="1" ht="45">
      <c r="A20" s="189"/>
      <c r="B20" s="187"/>
      <c r="C20" s="222">
        <v>2</v>
      </c>
      <c r="D20" s="207" t="s">
        <v>107</v>
      </c>
      <c r="E20" s="126" t="s">
        <v>108</v>
      </c>
      <c r="F20" s="124" t="s">
        <v>222</v>
      </c>
      <c r="G20" s="123" t="s">
        <v>226</v>
      </c>
      <c r="H20" s="123">
        <v>18</v>
      </c>
      <c r="I20" s="124" t="s">
        <v>204</v>
      </c>
      <c r="J20" s="123" t="s">
        <v>51</v>
      </c>
      <c r="K20" s="123" t="s">
        <v>51</v>
      </c>
      <c r="L20" s="123" t="s">
        <v>51</v>
      </c>
      <c r="M20" s="123" t="s">
        <v>51</v>
      </c>
      <c r="N20" s="123" t="s">
        <v>51</v>
      </c>
      <c r="O20" s="123" t="s">
        <v>51</v>
      </c>
      <c r="P20" s="123" t="s">
        <v>51</v>
      </c>
      <c r="Q20" s="125">
        <v>100000000</v>
      </c>
      <c r="R20" s="123" t="s">
        <v>77</v>
      </c>
      <c r="S20" s="123" t="s">
        <v>16</v>
      </c>
    </row>
    <row r="21" spans="1:19" s="116" customFormat="1" ht="45">
      <c r="A21" s="189"/>
      <c r="B21" s="187"/>
      <c r="C21" s="205"/>
      <c r="D21" s="202"/>
      <c r="E21" s="126" t="s">
        <v>109</v>
      </c>
      <c r="F21" s="124" t="s">
        <v>222</v>
      </c>
      <c r="G21" s="123" t="s">
        <v>199</v>
      </c>
      <c r="H21" s="123">
        <v>18</v>
      </c>
      <c r="I21" s="124" t="s">
        <v>204</v>
      </c>
      <c r="J21" s="123" t="s">
        <v>51</v>
      </c>
      <c r="K21" s="123" t="s">
        <v>51</v>
      </c>
      <c r="L21" s="123" t="s">
        <v>51</v>
      </c>
      <c r="M21" s="123" t="s">
        <v>51</v>
      </c>
      <c r="N21" s="123" t="s">
        <v>51</v>
      </c>
      <c r="O21" s="123" t="s">
        <v>51</v>
      </c>
      <c r="P21" s="123" t="s">
        <v>51</v>
      </c>
      <c r="Q21" s="125">
        <v>10000000</v>
      </c>
      <c r="R21" s="123" t="s">
        <v>77</v>
      </c>
      <c r="S21" s="123" t="s">
        <v>16</v>
      </c>
    </row>
    <row r="22" spans="1:19" s="116" customFormat="1" ht="45">
      <c r="A22" s="189"/>
      <c r="B22" s="187"/>
      <c r="C22" s="205"/>
      <c r="D22" s="202"/>
      <c r="E22" s="126" t="s">
        <v>110</v>
      </c>
      <c r="F22" s="124" t="s">
        <v>222</v>
      </c>
      <c r="G22" s="123" t="s">
        <v>200</v>
      </c>
      <c r="H22" s="123">
        <v>18</v>
      </c>
      <c r="I22" s="124" t="s">
        <v>204</v>
      </c>
      <c r="J22" s="123" t="s">
        <v>51</v>
      </c>
      <c r="K22" s="123" t="s">
        <v>51</v>
      </c>
      <c r="L22" s="123" t="s">
        <v>51</v>
      </c>
      <c r="M22" s="123" t="s">
        <v>51</v>
      </c>
      <c r="N22" s="123" t="s">
        <v>51</v>
      </c>
      <c r="O22" s="123" t="s">
        <v>51</v>
      </c>
      <c r="P22" s="123" t="s">
        <v>51</v>
      </c>
      <c r="Q22" s="125">
        <v>15000000</v>
      </c>
      <c r="R22" s="123" t="s">
        <v>77</v>
      </c>
      <c r="S22" s="123" t="s">
        <v>16</v>
      </c>
    </row>
    <row r="23" spans="1:19" s="116" customFormat="1" ht="45">
      <c r="A23" s="189"/>
      <c r="B23" s="187"/>
      <c r="C23" s="205">
        <v>3</v>
      </c>
      <c r="D23" s="202" t="s">
        <v>111</v>
      </c>
      <c r="E23" s="126" t="s">
        <v>112</v>
      </c>
      <c r="F23" s="124" t="s">
        <v>222</v>
      </c>
      <c r="G23" s="123" t="s">
        <v>196</v>
      </c>
      <c r="H23" s="123">
        <v>10</v>
      </c>
      <c r="I23" s="124" t="s">
        <v>50</v>
      </c>
      <c r="J23" s="123" t="s">
        <v>51</v>
      </c>
      <c r="K23" s="123" t="s">
        <v>51</v>
      </c>
      <c r="L23" s="123" t="s">
        <v>51</v>
      </c>
      <c r="M23" s="123" t="s">
        <v>51</v>
      </c>
      <c r="N23" s="123" t="s">
        <v>51</v>
      </c>
      <c r="O23" s="123" t="s">
        <v>51</v>
      </c>
      <c r="P23" s="123" t="s">
        <v>51</v>
      </c>
      <c r="Q23" s="125">
        <v>2500000</v>
      </c>
      <c r="R23" s="123" t="s">
        <v>77</v>
      </c>
      <c r="S23" s="123" t="s">
        <v>16</v>
      </c>
    </row>
    <row r="24" spans="1:19" s="116" customFormat="1" ht="45">
      <c r="A24" s="189"/>
      <c r="B24" s="187"/>
      <c r="C24" s="205"/>
      <c r="D24" s="202"/>
      <c r="E24" s="126" t="s">
        <v>113</v>
      </c>
      <c r="F24" s="124" t="s">
        <v>222</v>
      </c>
      <c r="G24" s="123" t="s">
        <v>199</v>
      </c>
      <c r="H24" s="123">
        <v>10.16</v>
      </c>
      <c r="I24" s="124" t="s">
        <v>50</v>
      </c>
      <c r="J24" s="123" t="s">
        <v>51</v>
      </c>
      <c r="K24" s="123" t="s">
        <v>51</v>
      </c>
      <c r="L24" s="123" t="s">
        <v>51</v>
      </c>
      <c r="M24" s="123" t="s">
        <v>51</v>
      </c>
      <c r="N24" s="123" t="s">
        <v>51</v>
      </c>
      <c r="O24" s="123" t="s">
        <v>51</v>
      </c>
      <c r="P24" s="123" t="s">
        <v>51</v>
      </c>
      <c r="Q24" s="125">
        <v>2770000</v>
      </c>
      <c r="R24" s="123" t="s">
        <v>77</v>
      </c>
      <c r="S24" s="123" t="s">
        <v>16</v>
      </c>
    </row>
    <row r="25" spans="1:19" s="116" customFormat="1" ht="30">
      <c r="A25" s="189"/>
      <c r="B25" s="187"/>
      <c r="C25" s="205"/>
      <c r="D25" s="202"/>
      <c r="E25" s="126" t="s">
        <v>114</v>
      </c>
      <c r="F25" s="124" t="s">
        <v>222</v>
      </c>
      <c r="G25" s="123" t="s">
        <v>199</v>
      </c>
      <c r="H25" s="123">
        <v>18</v>
      </c>
      <c r="I25" s="124" t="s">
        <v>50</v>
      </c>
      <c r="J25" s="123" t="s">
        <v>51</v>
      </c>
      <c r="K25" s="123" t="s">
        <v>51</v>
      </c>
      <c r="L25" s="123" t="s">
        <v>51</v>
      </c>
      <c r="M25" s="123" t="s">
        <v>51</v>
      </c>
      <c r="N25" s="123" t="s">
        <v>51</v>
      </c>
      <c r="O25" s="123" t="s">
        <v>51</v>
      </c>
      <c r="P25" s="123" t="s">
        <v>51</v>
      </c>
      <c r="Q25" s="125">
        <v>1000000</v>
      </c>
      <c r="R25" s="123" t="s">
        <v>77</v>
      </c>
      <c r="S25" s="123" t="s">
        <v>16</v>
      </c>
    </row>
    <row r="26" spans="1:19" s="116" customFormat="1" ht="30">
      <c r="A26" s="189"/>
      <c r="B26" s="187"/>
      <c r="C26" s="206"/>
      <c r="D26" s="203"/>
      <c r="E26" s="126" t="s">
        <v>115</v>
      </c>
      <c r="F26" s="124" t="s">
        <v>222</v>
      </c>
      <c r="G26" s="123" t="s">
        <v>199</v>
      </c>
      <c r="H26" s="123">
        <v>10</v>
      </c>
      <c r="I26" s="124" t="s">
        <v>50</v>
      </c>
      <c r="J26" s="123" t="s">
        <v>51</v>
      </c>
      <c r="K26" s="123" t="s">
        <v>51</v>
      </c>
      <c r="L26" s="123" t="s">
        <v>51</v>
      </c>
      <c r="M26" s="123" t="s">
        <v>51</v>
      </c>
      <c r="N26" s="123" t="s">
        <v>51</v>
      </c>
      <c r="O26" s="123" t="s">
        <v>51</v>
      </c>
      <c r="P26" s="123" t="s">
        <v>51</v>
      </c>
      <c r="Q26" s="125">
        <v>2500000</v>
      </c>
      <c r="R26" s="123" t="s">
        <v>77</v>
      </c>
      <c r="S26" s="123" t="s">
        <v>16</v>
      </c>
    </row>
    <row r="27" spans="1:19" s="116" customFormat="1" ht="60">
      <c r="A27" s="189"/>
      <c r="B27" s="187"/>
      <c r="C27" s="222">
        <v>4</v>
      </c>
      <c r="D27" s="207" t="s">
        <v>116</v>
      </c>
      <c r="E27" s="126" t="s">
        <v>117</v>
      </c>
      <c r="F27" s="124" t="s">
        <v>222</v>
      </c>
      <c r="G27" s="123" t="s">
        <v>199</v>
      </c>
      <c r="H27" s="123" t="s">
        <v>212</v>
      </c>
      <c r="I27" s="124" t="s">
        <v>50</v>
      </c>
      <c r="J27" s="123" t="s">
        <v>51</v>
      </c>
      <c r="K27" s="123" t="s">
        <v>51</v>
      </c>
      <c r="L27" s="123" t="s">
        <v>51</v>
      </c>
      <c r="M27" s="123" t="s">
        <v>51</v>
      </c>
      <c r="N27" s="123" t="s">
        <v>51</v>
      </c>
      <c r="O27" s="123" t="s">
        <v>51</v>
      </c>
      <c r="P27" s="123" t="s">
        <v>51</v>
      </c>
      <c r="Q27" s="125">
        <v>2000000</v>
      </c>
      <c r="R27" s="123" t="s">
        <v>77</v>
      </c>
      <c r="S27" s="123" t="s">
        <v>16</v>
      </c>
    </row>
    <row r="28" spans="1:19" s="116" customFormat="1" ht="45">
      <c r="A28" s="189"/>
      <c r="B28" s="187"/>
      <c r="C28" s="205"/>
      <c r="D28" s="202"/>
      <c r="E28" s="126" t="s">
        <v>118</v>
      </c>
      <c r="F28" s="124" t="s">
        <v>222</v>
      </c>
      <c r="G28" s="123" t="s">
        <v>199</v>
      </c>
      <c r="H28" s="123">
        <v>10.16</v>
      </c>
      <c r="I28" s="124" t="s">
        <v>50</v>
      </c>
      <c r="J28" s="123" t="s">
        <v>51</v>
      </c>
      <c r="K28" s="123" t="s">
        <v>51</v>
      </c>
      <c r="L28" s="123" t="s">
        <v>51</v>
      </c>
      <c r="M28" s="123" t="s">
        <v>51</v>
      </c>
      <c r="N28" s="123" t="s">
        <v>51</v>
      </c>
      <c r="O28" s="123" t="s">
        <v>51</v>
      </c>
      <c r="P28" s="123" t="s">
        <v>51</v>
      </c>
      <c r="Q28" s="125">
        <v>5000000</v>
      </c>
      <c r="R28" s="123" t="s">
        <v>77</v>
      </c>
      <c r="S28" s="123" t="s">
        <v>16</v>
      </c>
    </row>
    <row r="29" spans="1:19" s="116" customFormat="1" ht="30">
      <c r="A29" s="189"/>
      <c r="B29" s="187"/>
      <c r="C29" s="205"/>
      <c r="D29" s="202"/>
      <c r="E29" s="126" t="s">
        <v>119</v>
      </c>
      <c r="F29" s="124" t="s">
        <v>222</v>
      </c>
      <c r="G29" s="123" t="s">
        <v>199</v>
      </c>
      <c r="H29" s="123">
        <v>18</v>
      </c>
      <c r="I29" s="124" t="s">
        <v>50</v>
      </c>
      <c r="J29" s="123" t="s">
        <v>51</v>
      </c>
      <c r="K29" s="123" t="s">
        <v>51</v>
      </c>
      <c r="L29" s="123" t="s">
        <v>51</v>
      </c>
      <c r="M29" s="123" t="s">
        <v>51</v>
      </c>
      <c r="N29" s="123" t="s">
        <v>51</v>
      </c>
      <c r="O29" s="123" t="s">
        <v>51</v>
      </c>
      <c r="P29" s="123" t="s">
        <v>51</v>
      </c>
      <c r="Q29" s="125">
        <v>5000000</v>
      </c>
      <c r="R29" s="123" t="s">
        <v>77</v>
      </c>
      <c r="S29" s="123" t="s">
        <v>16</v>
      </c>
    </row>
    <row r="30" spans="1:19" s="116" customFormat="1" ht="45">
      <c r="A30" s="189"/>
      <c r="B30" s="187"/>
      <c r="C30" s="205"/>
      <c r="D30" s="202"/>
      <c r="E30" s="126" t="s">
        <v>120</v>
      </c>
      <c r="F30" s="124" t="s">
        <v>222</v>
      </c>
      <c r="G30" s="123" t="s">
        <v>199</v>
      </c>
      <c r="H30" s="123">
        <v>18</v>
      </c>
      <c r="I30" s="124" t="s">
        <v>50</v>
      </c>
      <c r="J30" s="123" t="s">
        <v>51</v>
      </c>
      <c r="K30" s="123" t="s">
        <v>51</v>
      </c>
      <c r="L30" s="123" t="s">
        <v>51</v>
      </c>
      <c r="M30" s="123" t="s">
        <v>51</v>
      </c>
      <c r="N30" s="123" t="s">
        <v>51</v>
      </c>
      <c r="O30" s="123" t="s">
        <v>51</v>
      </c>
      <c r="P30" s="123" t="s">
        <v>51</v>
      </c>
      <c r="Q30" s="125">
        <v>3000000</v>
      </c>
      <c r="R30" s="123" t="s">
        <v>77</v>
      </c>
      <c r="S30" s="123" t="s">
        <v>16</v>
      </c>
    </row>
    <row r="31" spans="1:19" s="116" customFormat="1" ht="30">
      <c r="A31" s="189"/>
      <c r="B31" s="187"/>
      <c r="C31" s="205"/>
      <c r="D31" s="202"/>
      <c r="E31" s="126" t="s">
        <v>121</v>
      </c>
      <c r="F31" s="124" t="s">
        <v>222</v>
      </c>
      <c r="G31" s="123" t="s">
        <v>199</v>
      </c>
      <c r="H31" s="123">
        <v>18</v>
      </c>
      <c r="I31" s="124" t="s">
        <v>50</v>
      </c>
      <c r="J31" s="123" t="s">
        <v>51</v>
      </c>
      <c r="K31" s="123" t="s">
        <v>51</v>
      </c>
      <c r="L31" s="123" t="s">
        <v>51</v>
      </c>
      <c r="M31" s="123" t="s">
        <v>51</v>
      </c>
      <c r="N31" s="123" t="s">
        <v>51</v>
      </c>
      <c r="O31" s="123" t="s">
        <v>51</v>
      </c>
      <c r="P31" s="123" t="s">
        <v>51</v>
      </c>
      <c r="Q31" s="125">
        <v>5000000</v>
      </c>
      <c r="R31" s="123" t="s">
        <v>77</v>
      </c>
      <c r="S31" s="123" t="s">
        <v>16</v>
      </c>
    </row>
    <row r="32" spans="1:19" s="116" customFormat="1" ht="75">
      <c r="A32" s="189"/>
      <c r="B32" s="187"/>
      <c r="C32" s="205"/>
      <c r="D32" s="202"/>
      <c r="E32" s="126" t="s">
        <v>122</v>
      </c>
      <c r="F32" s="124" t="s">
        <v>222</v>
      </c>
      <c r="G32" s="123" t="s">
        <v>199</v>
      </c>
      <c r="H32" s="123">
        <v>18</v>
      </c>
      <c r="I32" s="124" t="s">
        <v>50</v>
      </c>
      <c r="J32" s="123" t="s">
        <v>51</v>
      </c>
      <c r="K32" s="123" t="s">
        <v>51</v>
      </c>
      <c r="L32" s="123" t="s">
        <v>51</v>
      </c>
      <c r="M32" s="123" t="s">
        <v>51</v>
      </c>
      <c r="N32" s="123" t="s">
        <v>51</v>
      </c>
      <c r="O32" s="123" t="s">
        <v>51</v>
      </c>
      <c r="P32" s="123" t="s">
        <v>51</v>
      </c>
      <c r="Q32" s="125">
        <v>1000000</v>
      </c>
      <c r="R32" s="123" t="s">
        <v>77</v>
      </c>
      <c r="S32" s="123" t="s">
        <v>16</v>
      </c>
    </row>
    <row r="33" spans="1:19" s="116" customFormat="1" ht="30">
      <c r="A33" s="189"/>
      <c r="B33" s="187"/>
      <c r="C33" s="205"/>
      <c r="D33" s="202"/>
      <c r="E33" s="126" t="s">
        <v>123</v>
      </c>
      <c r="F33" s="124" t="s">
        <v>222</v>
      </c>
      <c r="G33" s="123" t="s">
        <v>199</v>
      </c>
      <c r="H33" s="123">
        <v>17</v>
      </c>
      <c r="I33" s="124" t="s">
        <v>50</v>
      </c>
      <c r="J33" s="123" t="s">
        <v>51</v>
      </c>
      <c r="K33" s="123" t="s">
        <v>51</v>
      </c>
      <c r="L33" s="123" t="s">
        <v>51</v>
      </c>
      <c r="M33" s="123" t="s">
        <v>51</v>
      </c>
      <c r="N33" s="123" t="s">
        <v>51</v>
      </c>
      <c r="O33" s="123" t="s">
        <v>51</v>
      </c>
      <c r="P33" s="123" t="s">
        <v>51</v>
      </c>
      <c r="Q33" s="125">
        <v>8000000</v>
      </c>
      <c r="R33" s="123" t="s">
        <v>77</v>
      </c>
      <c r="S33" s="123" t="s">
        <v>16</v>
      </c>
    </row>
    <row r="34" spans="1:19" s="116" customFormat="1" ht="60">
      <c r="A34" s="189"/>
      <c r="B34" s="187"/>
      <c r="C34" s="206"/>
      <c r="D34" s="203"/>
      <c r="E34" s="126" t="s">
        <v>124</v>
      </c>
      <c r="F34" s="124" t="s">
        <v>222</v>
      </c>
      <c r="G34" s="123" t="s">
        <v>199</v>
      </c>
      <c r="H34" s="123">
        <v>16.18</v>
      </c>
      <c r="I34" s="124" t="s">
        <v>50</v>
      </c>
      <c r="J34" s="123" t="s">
        <v>51</v>
      </c>
      <c r="K34" s="127" t="s">
        <v>218</v>
      </c>
      <c r="L34" s="127" t="s">
        <v>218</v>
      </c>
      <c r="M34" s="127" t="s">
        <v>218</v>
      </c>
      <c r="N34" s="127" t="s">
        <v>218</v>
      </c>
      <c r="O34" s="127" t="s">
        <v>218</v>
      </c>
      <c r="P34" s="123" t="s">
        <v>51</v>
      </c>
      <c r="Q34" s="125">
        <v>30000000</v>
      </c>
      <c r="R34" s="123" t="s">
        <v>77</v>
      </c>
      <c r="S34" s="123" t="s">
        <v>16</v>
      </c>
    </row>
    <row r="35" spans="1:19" s="116" customFormat="1" ht="30">
      <c r="A35" s="189"/>
      <c r="B35" s="187"/>
      <c r="C35" s="128">
        <v>5</v>
      </c>
      <c r="D35" s="129" t="s">
        <v>125</v>
      </c>
      <c r="E35" s="126" t="s">
        <v>245</v>
      </c>
      <c r="F35" s="124" t="s">
        <v>222</v>
      </c>
      <c r="G35" s="123" t="s">
        <v>199</v>
      </c>
      <c r="H35" s="123">
        <v>10</v>
      </c>
      <c r="I35" s="124" t="s">
        <v>50</v>
      </c>
      <c r="J35" s="123"/>
      <c r="K35" s="123" t="s">
        <v>51</v>
      </c>
      <c r="L35" s="123" t="s">
        <v>51</v>
      </c>
      <c r="M35" s="123" t="s">
        <v>51</v>
      </c>
      <c r="N35" s="123" t="s">
        <v>51</v>
      </c>
      <c r="O35" s="123" t="s">
        <v>51</v>
      </c>
      <c r="P35" s="123" t="s">
        <v>51</v>
      </c>
      <c r="Q35" s="125">
        <v>110000000</v>
      </c>
      <c r="R35" s="124" t="s">
        <v>234</v>
      </c>
      <c r="S35" s="123" t="s">
        <v>16</v>
      </c>
    </row>
    <row r="36" spans="1:19" s="116" customFormat="1" ht="37.5" customHeight="1" thickBot="1">
      <c r="A36" s="189"/>
      <c r="B36" s="187"/>
      <c r="C36" s="128"/>
      <c r="D36" s="129"/>
      <c r="E36" s="126" t="s">
        <v>126</v>
      </c>
      <c r="F36" s="124" t="s">
        <v>222</v>
      </c>
      <c r="G36" s="123" t="s">
        <v>199</v>
      </c>
      <c r="H36" s="123">
        <v>10</v>
      </c>
      <c r="I36" s="124" t="s">
        <v>50</v>
      </c>
      <c r="J36" s="123" t="s">
        <v>51</v>
      </c>
      <c r="K36" s="123" t="s">
        <v>51</v>
      </c>
      <c r="L36" s="123" t="s">
        <v>51</v>
      </c>
      <c r="M36" s="123" t="s">
        <v>51</v>
      </c>
      <c r="N36" s="123" t="s">
        <v>51</v>
      </c>
      <c r="O36" s="123" t="s">
        <v>51</v>
      </c>
      <c r="P36" s="123" t="s">
        <v>51</v>
      </c>
      <c r="Q36" s="125">
        <v>5000000</v>
      </c>
      <c r="R36" s="123" t="s">
        <v>77</v>
      </c>
      <c r="S36" s="123" t="s">
        <v>16</v>
      </c>
    </row>
    <row r="37" spans="1:19" s="116" customFormat="1" ht="18" customHeight="1" thickBot="1">
      <c r="A37" s="190" t="s">
        <v>38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130"/>
      <c r="N37" s="130"/>
      <c r="O37" s="130"/>
      <c r="P37" s="130"/>
      <c r="Q37" s="131">
        <f>SUM(Q12:Q36)</f>
        <v>584204270</v>
      </c>
      <c r="R37" s="132"/>
      <c r="S37" s="132" t="s">
        <v>16</v>
      </c>
    </row>
    <row r="38" spans="1:19" s="116" customFormat="1" ht="60">
      <c r="A38" s="188">
        <v>2</v>
      </c>
      <c r="B38" s="197" t="s">
        <v>127</v>
      </c>
      <c r="C38" s="204">
        <v>1</v>
      </c>
      <c r="D38" s="223" t="s">
        <v>128</v>
      </c>
      <c r="E38" s="133" t="s">
        <v>129</v>
      </c>
      <c r="F38" s="124" t="s">
        <v>222</v>
      </c>
      <c r="G38" s="134" t="s">
        <v>196</v>
      </c>
      <c r="H38" s="134">
        <v>4</v>
      </c>
      <c r="I38" s="135" t="s">
        <v>205</v>
      </c>
      <c r="J38" s="123" t="s">
        <v>51</v>
      </c>
      <c r="K38" s="123" t="s">
        <v>51</v>
      </c>
      <c r="L38" s="123" t="s">
        <v>51</v>
      </c>
      <c r="M38" s="123" t="s">
        <v>51</v>
      </c>
      <c r="N38" s="123" t="s">
        <v>51</v>
      </c>
      <c r="O38" s="123" t="s">
        <v>51</v>
      </c>
      <c r="P38" s="123" t="s">
        <v>51</v>
      </c>
      <c r="Q38" s="136">
        <v>40300000</v>
      </c>
      <c r="R38" s="134" t="s">
        <v>77</v>
      </c>
      <c r="S38" s="134" t="s">
        <v>16</v>
      </c>
    </row>
    <row r="39" spans="1:19" s="116" customFormat="1" ht="45">
      <c r="A39" s="189"/>
      <c r="B39" s="198"/>
      <c r="C39" s="206"/>
      <c r="D39" s="224"/>
      <c r="E39" s="137" t="s">
        <v>130</v>
      </c>
      <c r="F39" s="124" t="s">
        <v>222</v>
      </c>
      <c r="G39" s="123" t="s">
        <v>199</v>
      </c>
      <c r="H39" s="123">
        <v>4</v>
      </c>
      <c r="I39" s="124" t="s">
        <v>50</v>
      </c>
      <c r="J39" s="123" t="s">
        <v>51</v>
      </c>
      <c r="K39" s="123" t="s">
        <v>51</v>
      </c>
      <c r="L39" s="123" t="s">
        <v>51</v>
      </c>
      <c r="M39" s="123" t="s">
        <v>51</v>
      </c>
      <c r="N39" s="123" t="s">
        <v>51</v>
      </c>
      <c r="O39" s="123" t="s">
        <v>51</v>
      </c>
      <c r="P39" s="123" t="s">
        <v>51</v>
      </c>
      <c r="Q39" s="125">
        <v>25000000</v>
      </c>
      <c r="R39" s="123" t="s">
        <v>77</v>
      </c>
      <c r="S39" s="123" t="s">
        <v>16</v>
      </c>
    </row>
    <row r="40" spans="1:19" s="116" customFormat="1" ht="45">
      <c r="A40" s="189"/>
      <c r="B40" s="198"/>
      <c r="C40" s="222">
        <v>2</v>
      </c>
      <c r="D40" s="225" t="s">
        <v>131</v>
      </c>
      <c r="E40" s="137" t="s">
        <v>132</v>
      </c>
      <c r="F40" s="124" t="s">
        <v>222</v>
      </c>
      <c r="G40" s="123" t="s">
        <v>199</v>
      </c>
      <c r="H40" s="123">
        <v>3</v>
      </c>
      <c r="I40" s="124" t="s">
        <v>50</v>
      </c>
      <c r="J40" s="138" t="s">
        <v>51</v>
      </c>
      <c r="K40" s="138" t="s">
        <v>51</v>
      </c>
      <c r="L40" s="138" t="s">
        <v>51</v>
      </c>
      <c r="M40" s="138" t="s">
        <v>51</v>
      </c>
      <c r="N40" s="138" t="s">
        <v>51</v>
      </c>
      <c r="O40" s="138" t="s">
        <v>51</v>
      </c>
      <c r="P40" s="138" t="s">
        <v>51</v>
      </c>
      <c r="Q40" s="125">
        <v>45000000</v>
      </c>
      <c r="R40" s="123" t="s">
        <v>77</v>
      </c>
      <c r="S40" s="123" t="s">
        <v>16</v>
      </c>
    </row>
    <row r="41" spans="1:19" s="116" customFormat="1" ht="45">
      <c r="A41" s="189"/>
      <c r="B41" s="198"/>
      <c r="C41" s="205"/>
      <c r="D41" s="226"/>
      <c r="E41" s="137" t="s">
        <v>133</v>
      </c>
      <c r="F41" s="124" t="s">
        <v>222</v>
      </c>
      <c r="G41" s="123" t="s">
        <v>199</v>
      </c>
      <c r="H41" s="123">
        <v>3</v>
      </c>
      <c r="I41" s="124" t="s">
        <v>50</v>
      </c>
      <c r="J41" s="123" t="s">
        <v>51</v>
      </c>
      <c r="K41" s="123" t="s">
        <v>51</v>
      </c>
      <c r="L41" s="123" t="s">
        <v>51</v>
      </c>
      <c r="M41" s="123" t="s">
        <v>51</v>
      </c>
      <c r="N41" s="123" t="s">
        <v>51</v>
      </c>
      <c r="O41" s="123" t="s">
        <v>51</v>
      </c>
      <c r="P41" s="123" t="s">
        <v>51</v>
      </c>
      <c r="Q41" s="125">
        <v>5000000</v>
      </c>
      <c r="R41" s="123" t="s">
        <v>77</v>
      </c>
      <c r="S41" s="123" t="s">
        <v>16</v>
      </c>
    </row>
    <row r="42" spans="1:19" s="116" customFormat="1" ht="30">
      <c r="A42" s="189"/>
      <c r="B42" s="198"/>
      <c r="C42" s="206"/>
      <c r="D42" s="224"/>
      <c r="E42" s="137" t="s">
        <v>134</v>
      </c>
      <c r="F42" s="124" t="s">
        <v>222</v>
      </c>
      <c r="G42" s="123" t="s">
        <v>201</v>
      </c>
      <c r="H42" s="123">
        <v>3</v>
      </c>
      <c r="I42" s="124" t="s">
        <v>50</v>
      </c>
      <c r="J42" s="123" t="s">
        <v>51</v>
      </c>
      <c r="K42" s="123" t="s">
        <v>51</v>
      </c>
      <c r="L42" s="123" t="s">
        <v>51</v>
      </c>
      <c r="M42" s="123" t="s">
        <v>51</v>
      </c>
      <c r="N42" s="123" t="s">
        <v>51</v>
      </c>
      <c r="O42" s="123" t="s">
        <v>51</v>
      </c>
      <c r="P42" s="123" t="s">
        <v>51</v>
      </c>
      <c r="Q42" s="125">
        <v>14000000</v>
      </c>
      <c r="R42" s="123" t="s">
        <v>77</v>
      </c>
      <c r="S42" s="123" t="s">
        <v>16</v>
      </c>
    </row>
    <row r="43" spans="1:19" s="116" customFormat="1" ht="30">
      <c r="A43" s="189"/>
      <c r="B43" s="198"/>
      <c r="C43" s="222">
        <v>3</v>
      </c>
      <c r="D43" s="225" t="s">
        <v>135</v>
      </c>
      <c r="E43" s="137" t="s">
        <v>229</v>
      </c>
      <c r="F43" s="124" t="s">
        <v>222</v>
      </c>
      <c r="G43" s="123" t="s">
        <v>226</v>
      </c>
      <c r="H43" s="123">
        <v>9</v>
      </c>
      <c r="I43" s="124" t="s">
        <v>50</v>
      </c>
      <c r="J43" s="123" t="s">
        <v>51</v>
      </c>
      <c r="K43" s="123" t="s">
        <v>51</v>
      </c>
      <c r="L43" s="123" t="s">
        <v>51</v>
      </c>
      <c r="M43" s="123" t="s">
        <v>51</v>
      </c>
      <c r="N43" s="123" t="s">
        <v>51</v>
      </c>
      <c r="O43" s="123" t="s">
        <v>51</v>
      </c>
      <c r="P43" s="123" t="s">
        <v>51</v>
      </c>
      <c r="Q43" s="125">
        <v>1500000000</v>
      </c>
      <c r="R43" s="124" t="s">
        <v>231</v>
      </c>
      <c r="S43" s="123" t="s">
        <v>16</v>
      </c>
    </row>
    <row r="44" spans="1:19" s="116" customFormat="1" ht="30">
      <c r="A44" s="189"/>
      <c r="B44" s="198"/>
      <c r="C44" s="205"/>
      <c r="D44" s="226"/>
      <c r="E44" s="137" t="s">
        <v>252</v>
      </c>
      <c r="F44" s="124" t="s">
        <v>222</v>
      </c>
      <c r="G44" s="123" t="s">
        <v>226</v>
      </c>
      <c r="H44" s="123">
        <v>9</v>
      </c>
      <c r="I44" s="124" t="s">
        <v>50</v>
      </c>
      <c r="J44" s="123" t="s">
        <v>51</v>
      </c>
      <c r="K44" s="123" t="s">
        <v>51</v>
      </c>
      <c r="L44" s="123" t="s">
        <v>51</v>
      </c>
      <c r="M44" s="123" t="s">
        <v>51</v>
      </c>
      <c r="N44" s="123" t="s">
        <v>51</v>
      </c>
      <c r="O44" s="123" t="s">
        <v>51</v>
      </c>
      <c r="P44" s="123" t="s">
        <v>51</v>
      </c>
      <c r="Q44" s="125">
        <v>7500000000</v>
      </c>
      <c r="R44" s="124" t="s">
        <v>231</v>
      </c>
      <c r="S44" s="123" t="s">
        <v>16</v>
      </c>
    </row>
    <row r="45" spans="1:19" s="116" customFormat="1" ht="30">
      <c r="A45" s="189"/>
      <c r="B45" s="198"/>
      <c r="C45" s="205"/>
      <c r="D45" s="226"/>
      <c r="E45" s="137" t="s">
        <v>240</v>
      </c>
      <c r="F45" s="124" t="s">
        <v>222</v>
      </c>
      <c r="G45" s="123" t="s">
        <v>226</v>
      </c>
      <c r="H45" s="123">
        <v>9</v>
      </c>
      <c r="I45" s="124" t="s">
        <v>50</v>
      </c>
      <c r="J45" s="123"/>
      <c r="K45" s="123" t="s">
        <v>51</v>
      </c>
      <c r="L45" s="123" t="s">
        <v>51</v>
      </c>
      <c r="M45" s="123" t="s">
        <v>51</v>
      </c>
      <c r="N45" s="123" t="s">
        <v>51</v>
      </c>
      <c r="O45" s="123" t="s">
        <v>51</v>
      </c>
      <c r="P45" s="123" t="s">
        <v>51</v>
      </c>
      <c r="Q45" s="125">
        <v>500000000</v>
      </c>
      <c r="R45" s="124" t="s">
        <v>231</v>
      </c>
      <c r="S45" s="123" t="s">
        <v>16</v>
      </c>
    </row>
    <row r="46" spans="1:19" s="116" customFormat="1" ht="30">
      <c r="A46" s="189"/>
      <c r="B46" s="198"/>
      <c r="C46" s="205"/>
      <c r="D46" s="226"/>
      <c r="E46" s="137" t="s">
        <v>241</v>
      </c>
      <c r="F46" s="124" t="s">
        <v>222</v>
      </c>
      <c r="G46" s="123" t="s">
        <v>226</v>
      </c>
      <c r="H46" s="123">
        <v>9</v>
      </c>
      <c r="I46" s="124" t="s">
        <v>50</v>
      </c>
      <c r="J46" s="123"/>
      <c r="K46" s="123" t="s">
        <v>51</v>
      </c>
      <c r="L46" s="123" t="s">
        <v>51</v>
      </c>
      <c r="M46" s="123" t="s">
        <v>51</v>
      </c>
      <c r="N46" s="123" t="s">
        <v>51</v>
      </c>
      <c r="O46" s="123" t="s">
        <v>51</v>
      </c>
      <c r="P46" s="123" t="s">
        <v>51</v>
      </c>
      <c r="Q46" s="125">
        <v>600000000</v>
      </c>
      <c r="R46" s="124" t="s">
        <v>231</v>
      </c>
      <c r="S46" s="123" t="s">
        <v>16</v>
      </c>
    </row>
    <row r="47" spans="1:19" s="116" customFormat="1" ht="30">
      <c r="A47" s="189"/>
      <c r="B47" s="198"/>
      <c r="C47" s="205"/>
      <c r="D47" s="226"/>
      <c r="E47" s="137" t="s">
        <v>136</v>
      </c>
      <c r="F47" s="124" t="s">
        <v>222</v>
      </c>
      <c r="G47" s="123" t="s">
        <v>226</v>
      </c>
      <c r="H47" s="123">
        <v>9</v>
      </c>
      <c r="I47" s="124" t="s">
        <v>50</v>
      </c>
      <c r="J47" s="123" t="s">
        <v>51</v>
      </c>
      <c r="K47" s="123" t="s">
        <v>51</v>
      </c>
      <c r="L47" s="123" t="s">
        <v>51</v>
      </c>
      <c r="M47" s="123" t="s">
        <v>51</v>
      </c>
      <c r="N47" s="123" t="s">
        <v>51</v>
      </c>
      <c r="O47" s="123" t="s">
        <v>51</v>
      </c>
      <c r="P47" s="123" t="s">
        <v>51</v>
      </c>
      <c r="Q47" s="125">
        <v>1000000000</v>
      </c>
      <c r="R47" s="124" t="s">
        <v>231</v>
      </c>
      <c r="S47" s="123" t="s">
        <v>16</v>
      </c>
    </row>
    <row r="48" spans="1:19" s="116" customFormat="1" ht="30">
      <c r="A48" s="189"/>
      <c r="B48" s="198"/>
      <c r="C48" s="205"/>
      <c r="D48" s="226"/>
      <c r="E48" s="137" t="s">
        <v>230</v>
      </c>
      <c r="F48" s="124" t="s">
        <v>222</v>
      </c>
      <c r="G48" s="123" t="s">
        <v>226</v>
      </c>
      <c r="H48" s="123">
        <v>9</v>
      </c>
      <c r="I48" s="124" t="s">
        <v>50</v>
      </c>
      <c r="J48" s="123" t="s">
        <v>51</v>
      </c>
      <c r="K48" s="123" t="s">
        <v>51</v>
      </c>
      <c r="L48" s="123" t="s">
        <v>51</v>
      </c>
      <c r="M48" s="123" t="s">
        <v>51</v>
      </c>
      <c r="N48" s="123" t="s">
        <v>51</v>
      </c>
      <c r="O48" s="123" t="s">
        <v>51</v>
      </c>
      <c r="P48" s="123" t="s">
        <v>51</v>
      </c>
      <c r="Q48" s="125">
        <v>800000000</v>
      </c>
      <c r="R48" s="124" t="s">
        <v>231</v>
      </c>
      <c r="S48" s="123" t="s">
        <v>16</v>
      </c>
    </row>
    <row r="49" spans="1:19" s="116" customFormat="1" ht="30">
      <c r="A49" s="189"/>
      <c r="B49" s="198"/>
      <c r="C49" s="205"/>
      <c r="D49" s="226"/>
      <c r="E49" s="137" t="s">
        <v>137</v>
      </c>
      <c r="F49" s="124" t="s">
        <v>222</v>
      </c>
      <c r="G49" s="123" t="s">
        <v>226</v>
      </c>
      <c r="H49" s="123">
        <v>9</v>
      </c>
      <c r="I49" s="124" t="s">
        <v>50</v>
      </c>
      <c r="J49" s="123" t="s">
        <v>51</v>
      </c>
      <c r="K49" s="123" t="s">
        <v>51</v>
      </c>
      <c r="L49" s="123" t="s">
        <v>51</v>
      </c>
      <c r="M49" s="123" t="s">
        <v>51</v>
      </c>
      <c r="N49" s="123" t="s">
        <v>51</v>
      </c>
      <c r="O49" s="123" t="s">
        <v>51</v>
      </c>
      <c r="P49" s="123" t="s">
        <v>51</v>
      </c>
      <c r="Q49" s="125">
        <v>600000000</v>
      </c>
      <c r="R49" s="124" t="s">
        <v>231</v>
      </c>
      <c r="S49" s="123" t="s">
        <v>16</v>
      </c>
    </row>
    <row r="50" spans="1:19" s="116" customFormat="1" ht="45">
      <c r="A50" s="189"/>
      <c r="B50" s="198"/>
      <c r="C50" s="205"/>
      <c r="D50" s="226"/>
      <c r="E50" s="139" t="s">
        <v>138</v>
      </c>
      <c r="F50" s="124" t="s">
        <v>222</v>
      </c>
      <c r="G50" s="123" t="s">
        <v>226</v>
      </c>
      <c r="H50" s="140">
        <v>9</v>
      </c>
      <c r="I50" s="141" t="s">
        <v>50</v>
      </c>
      <c r="J50" s="123" t="s">
        <v>51</v>
      </c>
      <c r="K50" s="123" t="s">
        <v>51</v>
      </c>
      <c r="L50" s="123" t="s">
        <v>51</v>
      </c>
      <c r="M50" s="123" t="s">
        <v>51</v>
      </c>
      <c r="N50" s="123" t="s">
        <v>51</v>
      </c>
      <c r="O50" s="123" t="s">
        <v>51</v>
      </c>
      <c r="P50" s="123" t="s">
        <v>51</v>
      </c>
      <c r="Q50" s="142">
        <v>3000000000</v>
      </c>
      <c r="R50" s="124" t="s">
        <v>231</v>
      </c>
      <c r="S50" s="123" t="s">
        <v>16</v>
      </c>
    </row>
    <row r="51" spans="1:19" s="116" customFormat="1" ht="30">
      <c r="A51" s="189"/>
      <c r="B51" s="198"/>
      <c r="C51" s="205"/>
      <c r="D51" s="226"/>
      <c r="E51" s="139" t="s">
        <v>249</v>
      </c>
      <c r="F51" s="124" t="s">
        <v>222</v>
      </c>
      <c r="G51" s="123" t="s">
        <v>226</v>
      </c>
      <c r="H51" s="140">
        <v>9</v>
      </c>
      <c r="I51" s="141" t="s">
        <v>50</v>
      </c>
      <c r="J51" s="123"/>
      <c r="K51" s="123" t="s">
        <v>51</v>
      </c>
      <c r="L51" s="123" t="s">
        <v>51</v>
      </c>
      <c r="M51" s="123" t="s">
        <v>51</v>
      </c>
      <c r="N51" s="123" t="s">
        <v>51</v>
      </c>
      <c r="O51" s="123" t="s">
        <v>51</v>
      </c>
      <c r="P51" s="123" t="s">
        <v>51</v>
      </c>
      <c r="Q51" s="142">
        <v>100000000</v>
      </c>
      <c r="R51" s="124" t="s">
        <v>231</v>
      </c>
      <c r="S51" s="123" t="s">
        <v>16</v>
      </c>
    </row>
    <row r="52" spans="1:19" s="116" customFormat="1" ht="30">
      <c r="A52" s="189"/>
      <c r="B52" s="198"/>
      <c r="C52" s="205"/>
      <c r="D52" s="226"/>
      <c r="E52" s="139" t="s">
        <v>248</v>
      </c>
      <c r="F52" s="124" t="s">
        <v>222</v>
      </c>
      <c r="G52" s="123" t="s">
        <v>226</v>
      </c>
      <c r="H52" s="140">
        <v>9</v>
      </c>
      <c r="I52" s="141" t="s">
        <v>50</v>
      </c>
      <c r="J52" s="123"/>
      <c r="K52" s="123" t="s">
        <v>51</v>
      </c>
      <c r="L52" s="123" t="s">
        <v>51</v>
      </c>
      <c r="M52" s="123"/>
      <c r="N52" s="123"/>
      <c r="O52" s="123"/>
      <c r="P52" s="123"/>
      <c r="Q52" s="142">
        <v>50000000</v>
      </c>
      <c r="R52" s="124" t="s">
        <v>77</v>
      </c>
      <c r="S52" s="123" t="s">
        <v>16</v>
      </c>
    </row>
    <row r="53" spans="1:19" s="116" customFormat="1" ht="30">
      <c r="A53" s="189"/>
      <c r="B53" s="198"/>
      <c r="C53" s="205"/>
      <c r="D53" s="226"/>
      <c r="E53" s="139" t="s">
        <v>246</v>
      </c>
      <c r="F53" s="124" t="s">
        <v>222</v>
      </c>
      <c r="G53" s="123" t="s">
        <v>226</v>
      </c>
      <c r="H53" s="140">
        <v>9</v>
      </c>
      <c r="I53" s="141" t="s">
        <v>50</v>
      </c>
      <c r="J53" s="123"/>
      <c r="K53" s="123" t="s">
        <v>51</v>
      </c>
      <c r="L53" s="123" t="s">
        <v>51</v>
      </c>
      <c r="M53" s="123" t="s">
        <v>51</v>
      </c>
      <c r="N53" s="123" t="s">
        <v>51</v>
      </c>
      <c r="O53" s="123" t="s">
        <v>51</v>
      </c>
      <c r="P53" s="123" t="s">
        <v>51</v>
      </c>
      <c r="Q53" s="142">
        <v>120000000</v>
      </c>
      <c r="R53" s="124" t="s">
        <v>231</v>
      </c>
      <c r="S53" s="123" t="s">
        <v>16</v>
      </c>
    </row>
    <row r="54" spans="1:19" s="116" customFormat="1" ht="30">
      <c r="A54" s="189"/>
      <c r="B54" s="198"/>
      <c r="C54" s="205"/>
      <c r="D54" s="226"/>
      <c r="E54" s="139" t="s">
        <v>235</v>
      </c>
      <c r="F54" s="124" t="s">
        <v>222</v>
      </c>
      <c r="G54" s="123" t="s">
        <v>226</v>
      </c>
      <c r="H54" s="140">
        <v>9</v>
      </c>
      <c r="I54" s="141" t="s">
        <v>50</v>
      </c>
      <c r="J54" s="123"/>
      <c r="K54" s="123" t="s">
        <v>51</v>
      </c>
      <c r="L54" s="123" t="s">
        <v>51</v>
      </c>
      <c r="M54" s="123" t="s">
        <v>51</v>
      </c>
      <c r="N54" s="123" t="s">
        <v>51</v>
      </c>
      <c r="O54" s="123" t="s">
        <v>51</v>
      </c>
      <c r="P54" s="123" t="s">
        <v>51</v>
      </c>
      <c r="Q54" s="142">
        <v>2000000000</v>
      </c>
      <c r="R54" s="124" t="s">
        <v>231</v>
      </c>
      <c r="S54" s="123" t="s">
        <v>16</v>
      </c>
    </row>
    <row r="55" spans="1:19" s="116" customFormat="1" ht="30">
      <c r="A55" s="189"/>
      <c r="B55" s="198"/>
      <c r="C55" s="206"/>
      <c r="D55" s="224"/>
      <c r="E55" s="139" t="s">
        <v>139</v>
      </c>
      <c r="F55" s="124" t="s">
        <v>222</v>
      </c>
      <c r="G55" s="123" t="s">
        <v>226</v>
      </c>
      <c r="H55" s="140">
        <v>9</v>
      </c>
      <c r="I55" s="141" t="s">
        <v>50</v>
      </c>
      <c r="J55" s="123" t="s">
        <v>51</v>
      </c>
      <c r="K55" s="123" t="s">
        <v>51</v>
      </c>
      <c r="L55" s="123" t="s">
        <v>51</v>
      </c>
      <c r="M55" s="123" t="s">
        <v>51</v>
      </c>
      <c r="N55" s="123" t="s">
        <v>51</v>
      </c>
      <c r="O55" s="123" t="s">
        <v>51</v>
      </c>
      <c r="P55" s="123" t="s">
        <v>51</v>
      </c>
      <c r="Q55" s="142">
        <v>900000000</v>
      </c>
      <c r="R55" s="124" t="s">
        <v>231</v>
      </c>
      <c r="S55" s="123" t="s">
        <v>16</v>
      </c>
    </row>
    <row r="56" spans="1:19" s="116" customFormat="1" ht="45.75" customHeight="1">
      <c r="A56" s="189"/>
      <c r="B56" s="198"/>
      <c r="C56" s="222">
        <v>4</v>
      </c>
      <c r="D56" s="225" t="s">
        <v>140</v>
      </c>
      <c r="E56" s="139" t="s">
        <v>141</v>
      </c>
      <c r="F56" s="124" t="s">
        <v>222</v>
      </c>
      <c r="G56" s="123" t="s">
        <v>226</v>
      </c>
      <c r="H56" s="140">
        <v>3.9</v>
      </c>
      <c r="I56" s="141" t="s">
        <v>206</v>
      </c>
      <c r="J56" s="123" t="s">
        <v>51</v>
      </c>
      <c r="K56" s="123" t="s">
        <v>51</v>
      </c>
      <c r="L56" s="123" t="s">
        <v>51</v>
      </c>
      <c r="M56" s="123" t="s">
        <v>51</v>
      </c>
      <c r="N56" s="123" t="s">
        <v>51</v>
      </c>
      <c r="O56" s="123" t="s">
        <v>51</v>
      </c>
      <c r="P56" s="123" t="s">
        <v>51</v>
      </c>
      <c r="Q56" s="142">
        <v>4000000000</v>
      </c>
      <c r="R56" s="124" t="s">
        <v>231</v>
      </c>
      <c r="S56" s="123" t="s">
        <v>16</v>
      </c>
    </row>
    <row r="57" spans="1:19" s="116" customFormat="1" ht="36" customHeight="1">
      <c r="A57" s="189"/>
      <c r="B57" s="198"/>
      <c r="C57" s="205"/>
      <c r="D57" s="226"/>
      <c r="E57" s="139" t="s">
        <v>142</v>
      </c>
      <c r="F57" s="124" t="s">
        <v>222</v>
      </c>
      <c r="G57" s="123" t="s">
        <v>226</v>
      </c>
      <c r="H57" s="140">
        <v>6</v>
      </c>
      <c r="I57" s="141" t="s">
        <v>50</v>
      </c>
      <c r="J57" s="123" t="s">
        <v>51</v>
      </c>
      <c r="K57" s="123" t="s">
        <v>51</v>
      </c>
      <c r="L57" s="123" t="s">
        <v>51</v>
      </c>
      <c r="M57" s="123" t="s">
        <v>51</v>
      </c>
      <c r="N57" s="123" t="s">
        <v>51</v>
      </c>
      <c r="O57" s="123" t="s">
        <v>51</v>
      </c>
      <c r="P57" s="123" t="s">
        <v>51</v>
      </c>
      <c r="Q57" s="142">
        <v>350000000</v>
      </c>
      <c r="R57" s="124" t="s">
        <v>231</v>
      </c>
      <c r="S57" s="123" t="s">
        <v>16</v>
      </c>
    </row>
    <row r="58" spans="1:19" s="116" customFormat="1" ht="36" customHeight="1">
      <c r="A58" s="189"/>
      <c r="B58" s="198"/>
      <c r="C58" s="205"/>
      <c r="D58" s="226"/>
      <c r="E58" s="139" t="s">
        <v>236</v>
      </c>
      <c r="F58" s="124" t="s">
        <v>222</v>
      </c>
      <c r="G58" s="123" t="s">
        <v>226</v>
      </c>
      <c r="H58" s="140">
        <v>6</v>
      </c>
      <c r="I58" s="141" t="s">
        <v>50</v>
      </c>
      <c r="J58" s="123" t="s">
        <v>51</v>
      </c>
      <c r="K58" s="123" t="s">
        <v>51</v>
      </c>
      <c r="L58" s="123" t="s">
        <v>51</v>
      </c>
      <c r="M58" s="123" t="s">
        <v>51</v>
      </c>
      <c r="N58" s="123" t="s">
        <v>51</v>
      </c>
      <c r="O58" s="123" t="s">
        <v>51</v>
      </c>
      <c r="P58" s="123" t="s">
        <v>51</v>
      </c>
      <c r="Q58" s="142">
        <v>500000000</v>
      </c>
      <c r="R58" s="124" t="s">
        <v>231</v>
      </c>
      <c r="S58" s="123" t="s">
        <v>16</v>
      </c>
    </row>
    <row r="59" spans="1:19" s="116" customFormat="1" ht="36" customHeight="1">
      <c r="A59" s="189"/>
      <c r="B59" s="198"/>
      <c r="C59" s="205"/>
      <c r="D59" s="226"/>
      <c r="E59" s="139" t="s">
        <v>237</v>
      </c>
      <c r="F59" s="124" t="s">
        <v>222</v>
      </c>
      <c r="G59" s="123" t="s">
        <v>226</v>
      </c>
      <c r="H59" s="140">
        <v>6</v>
      </c>
      <c r="I59" s="141" t="s">
        <v>50</v>
      </c>
      <c r="J59" s="123"/>
      <c r="K59" s="123" t="s">
        <v>51</v>
      </c>
      <c r="L59" s="123" t="s">
        <v>51</v>
      </c>
      <c r="M59" s="123" t="s">
        <v>51</v>
      </c>
      <c r="N59" s="123" t="s">
        <v>51</v>
      </c>
      <c r="O59" s="123" t="s">
        <v>51</v>
      </c>
      <c r="P59" s="123" t="s">
        <v>51</v>
      </c>
      <c r="Q59" s="142">
        <v>500000000</v>
      </c>
      <c r="R59" s="124" t="s">
        <v>231</v>
      </c>
      <c r="S59" s="123" t="s">
        <v>16</v>
      </c>
    </row>
    <row r="60" spans="1:19" s="116" customFormat="1" ht="36" customHeight="1">
      <c r="A60" s="189"/>
      <c r="B60" s="198"/>
      <c r="C60" s="205"/>
      <c r="D60" s="226"/>
      <c r="E60" s="139" t="s">
        <v>238</v>
      </c>
      <c r="F60" s="124" t="s">
        <v>222</v>
      </c>
      <c r="G60" s="123" t="s">
        <v>226</v>
      </c>
      <c r="H60" s="140">
        <v>6</v>
      </c>
      <c r="I60" s="141" t="s">
        <v>50</v>
      </c>
      <c r="J60" s="123"/>
      <c r="K60" s="123" t="s">
        <v>51</v>
      </c>
      <c r="L60" s="123" t="s">
        <v>51</v>
      </c>
      <c r="M60" s="123" t="s">
        <v>51</v>
      </c>
      <c r="N60" s="123" t="s">
        <v>51</v>
      </c>
      <c r="O60" s="123" t="s">
        <v>51</v>
      </c>
      <c r="P60" s="123" t="s">
        <v>51</v>
      </c>
      <c r="Q60" s="142">
        <v>500000000</v>
      </c>
      <c r="R60" s="124" t="s">
        <v>231</v>
      </c>
      <c r="S60" s="123" t="s">
        <v>16</v>
      </c>
    </row>
    <row r="61" spans="1:19" s="116" customFormat="1" ht="36" customHeight="1">
      <c r="A61" s="189"/>
      <c r="B61" s="198"/>
      <c r="C61" s="205"/>
      <c r="D61" s="226"/>
      <c r="E61" s="139" t="s">
        <v>239</v>
      </c>
      <c r="F61" s="124" t="s">
        <v>222</v>
      </c>
      <c r="G61" s="123" t="s">
        <v>226</v>
      </c>
      <c r="H61" s="140">
        <v>6</v>
      </c>
      <c r="I61" s="141" t="s">
        <v>50</v>
      </c>
      <c r="J61" s="123"/>
      <c r="K61" s="123"/>
      <c r="L61" s="123" t="s">
        <v>51</v>
      </c>
      <c r="M61" s="123" t="s">
        <v>51</v>
      </c>
      <c r="N61" s="123" t="s">
        <v>51</v>
      </c>
      <c r="O61" s="123" t="s">
        <v>51</v>
      </c>
      <c r="P61" s="123" t="s">
        <v>51</v>
      </c>
      <c r="Q61" s="142">
        <v>200000000</v>
      </c>
      <c r="R61" s="124" t="s">
        <v>231</v>
      </c>
      <c r="S61" s="123" t="s">
        <v>16</v>
      </c>
    </row>
    <row r="62" spans="1:19" s="116" customFormat="1" ht="30">
      <c r="A62" s="189"/>
      <c r="B62" s="198"/>
      <c r="C62" s="205"/>
      <c r="D62" s="226"/>
      <c r="E62" s="139" t="s">
        <v>143</v>
      </c>
      <c r="F62" s="124" t="s">
        <v>222</v>
      </c>
      <c r="G62" s="123" t="s">
        <v>226</v>
      </c>
      <c r="H62" s="140">
        <v>3</v>
      </c>
      <c r="I62" s="141" t="s">
        <v>50</v>
      </c>
      <c r="J62" s="123" t="s">
        <v>51</v>
      </c>
      <c r="K62" s="123" t="s">
        <v>51</v>
      </c>
      <c r="L62" s="123" t="s">
        <v>51</v>
      </c>
      <c r="M62" s="123" t="s">
        <v>51</v>
      </c>
      <c r="N62" s="123" t="s">
        <v>51</v>
      </c>
      <c r="O62" s="123" t="s">
        <v>51</v>
      </c>
      <c r="P62" s="123" t="s">
        <v>51</v>
      </c>
      <c r="Q62" s="142">
        <v>400000000</v>
      </c>
      <c r="R62" s="124" t="s">
        <v>231</v>
      </c>
      <c r="S62" s="123" t="s">
        <v>16</v>
      </c>
    </row>
    <row r="63" spans="1:19" s="116" customFormat="1" ht="30">
      <c r="A63" s="189"/>
      <c r="B63" s="198"/>
      <c r="C63" s="205"/>
      <c r="D63" s="226"/>
      <c r="E63" s="139" t="s">
        <v>242</v>
      </c>
      <c r="F63" s="124" t="s">
        <v>222</v>
      </c>
      <c r="G63" s="123" t="s">
        <v>226</v>
      </c>
      <c r="H63" s="140">
        <v>12</v>
      </c>
      <c r="I63" s="141" t="s">
        <v>50</v>
      </c>
      <c r="J63" s="123"/>
      <c r="K63" s="123" t="s">
        <v>51</v>
      </c>
      <c r="L63" s="123" t="s">
        <v>51</v>
      </c>
      <c r="M63" s="123" t="s">
        <v>51</v>
      </c>
      <c r="N63" s="123" t="s">
        <v>51</v>
      </c>
      <c r="O63" s="123" t="s">
        <v>51</v>
      </c>
      <c r="P63" s="123" t="s">
        <v>51</v>
      </c>
      <c r="Q63" s="142">
        <v>400000000</v>
      </c>
      <c r="R63" s="124" t="s">
        <v>231</v>
      </c>
      <c r="S63" s="123" t="s">
        <v>16</v>
      </c>
    </row>
    <row r="64" spans="1:19" s="116" customFormat="1" ht="45">
      <c r="A64" s="189"/>
      <c r="B64" s="198"/>
      <c r="C64" s="205"/>
      <c r="D64" s="226"/>
      <c r="E64" s="139" t="s">
        <v>144</v>
      </c>
      <c r="F64" s="124" t="s">
        <v>222</v>
      </c>
      <c r="G64" s="123" t="s">
        <v>226</v>
      </c>
      <c r="H64" s="140">
        <v>12</v>
      </c>
      <c r="I64" s="141" t="s">
        <v>50</v>
      </c>
      <c r="J64" s="123" t="s">
        <v>51</v>
      </c>
      <c r="K64" s="123" t="s">
        <v>51</v>
      </c>
      <c r="L64" s="123" t="s">
        <v>51</v>
      </c>
      <c r="M64" s="123" t="s">
        <v>51</v>
      </c>
      <c r="N64" s="123" t="s">
        <v>51</v>
      </c>
      <c r="O64" s="123" t="s">
        <v>51</v>
      </c>
      <c r="P64" s="123" t="s">
        <v>51</v>
      </c>
      <c r="Q64" s="142">
        <v>200000000</v>
      </c>
      <c r="R64" s="124" t="s">
        <v>231</v>
      </c>
      <c r="S64" s="123" t="s">
        <v>16</v>
      </c>
    </row>
    <row r="65" spans="1:19" s="116" customFormat="1" ht="30">
      <c r="A65" s="189"/>
      <c r="B65" s="198"/>
      <c r="C65" s="205"/>
      <c r="D65" s="226"/>
      <c r="E65" s="137" t="s">
        <v>145</v>
      </c>
      <c r="F65" s="124" t="s">
        <v>222</v>
      </c>
      <c r="G65" s="123" t="s">
        <v>226</v>
      </c>
      <c r="H65" s="123">
        <v>12</v>
      </c>
      <c r="I65" s="124" t="s">
        <v>50</v>
      </c>
      <c r="J65" s="123"/>
      <c r="K65" s="123"/>
      <c r="L65" s="123"/>
      <c r="M65" s="123" t="s">
        <v>51</v>
      </c>
      <c r="N65" s="123" t="s">
        <v>51</v>
      </c>
      <c r="O65" s="123" t="s">
        <v>51</v>
      </c>
      <c r="P65" s="123" t="s">
        <v>51</v>
      </c>
      <c r="Q65" s="125">
        <v>600000000</v>
      </c>
      <c r="R65" s="124" t="s">
        <v>231</v>
      </c>
      <c r="S65" s="123" t="s">
        <v>16</v>
      </c>
    </row>
    <row r="66" spans="1:19" s="116" customFormat="1" ht="45">
      <c r="A66" s="189"/>
      <c r="B66" s="198"/>
      <c r="C66" s="205"/>
      <c r="D66" s="226"/>
      <c r="E66" s="137" t="s">
        <v>146</v>
      </c>
      <c r="F66" s="124" t="s">
        <v>222</v>
      </c>
      <c r="G66" s="123" t="s">
        <v>226</v>
      </c>
      <c r="H66" s="123">
        <v>12</v>
      </c>
      <c r="I66" s="124" t="s">
        <v>50</v>
      </c>
      <c r="J66" s="123"/>
      <c r="K66" s="123" t="s">
        <v>51</v>
      </c>
      <c r="L66" s="123" t="s">
        <v>51</v>
      </c>
      <c r="M66" s="123" t="s">
        <v>51</v>
      </c>
      <c r="N66" s="123" t="s">
        <v>51</v>
      </c>
      <c r="O66" s="123" t="s">
        <v>51</v>
      </c>
      <c r="P66" s="123" t="s">
        <v>51</v>
      </c>
      <c r="Q66" s="125">
        <v>500000000</v>
      </c>
      <c r="R66" s="124" t="s">
        <v>231</v>
      </c>
      <c r="S66" s="123" t="s">
        <v>16</v>
      </c>
    </row>
    <row r="67" spans="1:19" s="116" customFormat="1" ht="30">
      <c r="A67" s="189"/>
      <c r="B67" s="198"/>
      <c r="C67" s="206"/>
      <c r="D67" s="224"/>
      <c r="E67" s="137" t="s">
        <v>147</v>
      </c>
      <c r="F67" s="124" t="s">
        <v>222</v>
      </c>
      <c r="G67" s="123" t="s">
        <v>226</v>
      </c>
      <c r="H67" s="123">
        <v>3.12</v>
      </c>
      <c r="I67" s="124" t="s">
        <v>50</v>
      </c>
      <c r="J67" s="123" t="s">
        <v>51</v>
      </c>
      <c r="K67" s="123" t="s">
        <v>51</v>
      </c>
      <c r="L67" s="123" t="s">
        <v>51</v>
      </c>
      <c r="M67" s="123" t="s">
        <v>51</v>
      </c>
      <c r="N67" s="123" t="s">
        <v>51</v>
      </c>
      <c r="O67" s="123" t="s">
        <v>51</v>
      </c>
      <c r="P67" s="123" t="s">
        <v>51</v>
      </c>
      <c r="Q67" s="125">
        <v>300000000</v>
      </c>
      <c r="R67" s="124" t="s">
        <v>231</v>
      </c>
      <c r="S67" s="123" t="s">
        <v>16</v>
      </c>
    </row>
    <row r="68" spans="1:19" s="116" customFormat="1" ht="30">
      <c r="A68" s="189"/>
      <c r="B68" s="198"/>
      <c r="C68" s="124">
        <v>5</v>
      </c>
      <c r="D68" s="143" t="s">
        <v>148</v>
      </c>
      <c r="E68" s="137" t="s">
        <v>149</v>
      </c>
      <c r="F68" s="124" t="s">
        <v>222</v>
      </c>
      <c r="G68" s="123" t="s">
        <v>226</v>
      </c>
      <c r="H68" s="123">
        <v>12</v>
      </c>
      <c r="I68" s="124" t="s">
        <v>50</v>
      </c>
      <c r="J68" s="123" t="s">
        <v>51</v>
      </c>
      <c r="K68" s="123" t="s">
        <v>51</v>
      </c>
      <c r="L68" s="123"/>
      <c r="M68" s="123" t="s">
        <v>51</v>
      </c>
      <c r="N68" s="123" t="s">
        <v>51</v>
      </c>
      <c r="O68" s="123" t="s">
        <v>51</v>
      </c>
      <c r="P68" s="123" t="s">
        <v>51</v>
      </c>
      <c r="Q68" s="125">
        <v>50000000</v>
      </c>
      <c r="R68" s="124" t="s">
        <v>231</v>
      </c>
      <c r="S68" s="123" t="s">
        <v>16</v>
      </c>
    </row>
    <row r="69" spans="1:19" s="116" customFormat="1" ht="45">
      <c r="A69" s="189"/>
      <c r="B69" s="198"/>
      <c r="C69" s="124">
        <v>6</v>
      </c>
      <c r="D69" s="143" t="s">
        <v>150</v>
      </c>
      <c r="E69" s="137" t="s">
        <v>151</v>
      </c>
      <c r="F69" s="124" t="s">
        <v>222</v>
      </c>
      <c r="G69" s="123" t="s">
        <v>226</v>
      </c>
      <c r="H69" s="123">
        <v>18</v>
      </c>
      <c r="I69" s="124" t="s">
        <v>50</v>
      </c>
      <c r="J69" s="123" t="s">
        <v>51</v>
      </c>
      <c r="K69" s="123" t="s">
        <v>51</v>
      </c>
      <c r="L69" s="123" t="s">
        <v>51</v>
      </c>
      <c r="M69" s="123" t="s">
        <v>51</v>
      </c>
      <c r="N69" s="123" t="s">
        <v>51</v>
      </c>
      <c r="O69" s="123" t="s">
        <v>51</v>
      </c>
      <c r="P69" s="123" t="s">
        <v>51</v>
      </c>
      <c r="Q69" s="125">
        <v>30000000</v>
      </c>
      <c r="R69" s="123" t="s">
        <v>77</v>
      </c>
      <c r="S69" s="123" t="s">
        <v>16</v>
      </c>
    </row>
    <row r="70" spans="1:19" s="116" customFormat="1" ht="30">
      <c r="A70" s="189"/>
      <c r="B70" s="198"/>
      <c r="C70" s="124"/>
      <c r="D70" s="143"/>
      <c r="E70" s="137" t="s">
        <v>243</v>
      </c>
      <c r="F70" s="124" t="s">
        <v>222</v>
      </c>
      <c r="G70" s="123" t="s">
        <v>226</v>
      </c>
      <c r="H70" s="123">
        <v>18</v>
      </c>
      <c r="I70" s="124" t="s">
        <v>50</v>
      </c>
      <c r="J70" s="123" t="s">
        <v>51</v>
      </c>
      <c r="K70" s="123" t="s">
        <v>51</v>
      </c>
      <c r="L70" s="123" t="s">
        <v>51</v>
      </c>
      <c r="M70" s="123" t="s">
        <v>51</v>
      </c>
      <c r="N70" s="123" t="s">
        <v>51</v>
      </c>
      <c r="O70" s="123" t="s">
        <v>51</v>
      </c>
      <c r="P70" s="123" t="s">
        <v>51</v>
      </c>
      <c r="Q70" s="125">
        <v>50000000</v>
      </c>
      <c r="R70" s="124" t="s">
        <v>231</v>
      </c>
      <c r="S70" s="123" t="s">
        <v>16</v>
      </c>
    </row>
    <row r="71" spans="1:19" s="116" customFormat="1" ht="30">
      <c r="A71" s="189"/>
      <c r="B71" s="198"/>
      <c r="C71" s="124">
        <v>7</v>
      </c>
      <c r="D71" s="143" t="s">
        <v>152</v>
      </c>
      <c r="E71" s="137" t="s">
        <v>153</v>
      </c>
      <c r="F71" s="124" t="s">
        <v>222</v>
      </c>
      <c r="G71" s="123" t="s">
        <v>226</v>
      </c>
      <c r="H71" s="123">
        <v>7</v>
      </c>
      <c r="I71" s="124" t="s">
        <v>50</v>
      </c>
      <c r="J71" s="123" t="s">
        <v>51</v>
      </c>
      <c r="K71" s="123" t="s">
        <v>51</v>
      </c>
      <c r="L71" s="123" t="s">
        <v>51</v>
      </c>
      <c r="M71" s="123" t="s">
        <v>51</v>
      </c>
      <c r="N71" s="123" t="s">
        <v>51</v>
      </c>
      <c r="O71" s="123" t="s">
        <v>51</v>
      </c>
      <c r="P71" s="123" t="s">
        <v>51</v>
      </c>
      <c r="Q71" s="125">
        <v>50000000</v>
      </c>
      <c r="R71" s="124" t="s">
        <v>231</v>
      </c>
      <c r="S71" s="123" t="s">
        <v>16</v>
      </c>
    </row>
    <row r="72" spans="1:19" s="116" customFormat="1" ht="30.75" thickBot="1">
      <c r="A72" s="189"/>
      <c r="B72" s="198"/>
      <c r="C72" s="128">
        <v>8</v>
      </c>
      <c r="D72" s="144" t="s">
        <v>154</v>
      </c>
      <c r="E72" s="137" t="s">
        <v>155</v>
      </c>
      <c r="F72" s="124" t="s">
        <v>222</v>
      </c>
      <c r="G72" s="123" t="s">
        <v>226</v>
      </c>
      <c r="H72" s="123">
        <v>8</v>
      </c>
      <c r="I72" s="124" t="s">
        <v>50</v>
      </c>
      <c r="J72" s="123"/>
      <c r="K72" s="123"/>
      <c r="L72" s="123"/>
      <c r="M72" s="123"/>
      <c r="N72" s="123" t="s">
        <v>51</v>
      </c>
      <c r="O72" s="123" t="s">
        <v>51</v>
      </c>
      <c r="P72" s="123" t="s">
        <v>51</v>
      </c>
      <c r="Q72" s="125">
        <v>500000000</v>
      </c>
      <c r="R72" s="124" t="s">
        <v>231</v>
      </c>
      <c r="S72" s="123" t="s">
        <v>16</v>
      </c>
    </row>
    <row r="73" spans="1:19" s="116" customFormat="1" ht="25.5" customHeight="1" thickBot="1">
      <c r="A73" s="194" t="s">
        <v>39</v>
      </c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6"/>
      <c r="M73" s="130"/>
      <c r="N73" s="130"/>
      <c r="O73" s="130"/>
      <c r="P73" s="130"/>
      <c r="Q73" s="277">
        <f>SUM(Q38:Q72)</f>
        <v>27929300000</v>
      </c>
      <c r="R73" s="132"/>
      <c r="S73" s="132"/>
    </row>
    <row r="74" spans="1:19" s="116" customFormat="1" ht="45">
      <c r="A74" s="188">
        <v>3</v>
      </c>
      <c r="B74" s="199" t="s">
        <v>156</v>
      </c>
      <c r="C74" s="204">
        <v>1</v>
      </c>
      <c r="D74" s="227" t="s">
        <v>157</v>
      </c>
      <c r="E74" s="145" t="s">
        <v>158</v>
      </c>
      <c r="F74" s="124" t="s">
        <v>222</v>
      </c>
      <c r="G74" s="134" t="s">
        <v>199</v>
      </c>
      <c r="H74" s="134">
        <v>11</v>
      </c>
      <c r="I74" s="135" t="s">
        <v>50</v>
      </c>
      <c r="J74" s="123" t="s">
        <v>51</v>
      </c>
      <c r="K74" s="123" t="s">
        <v>51</v>
      </c>
      <c r="L74" s="123" t="s">
        <v>51</v>
      </c>
      <c r="M74" s="123" t="s">
        <v>51</v>
      </c>
      <c r="N74" s="123" t="s">
        <v>51</v>
      </c>
      <c r="O74" s="123" t="s">
        <v>51</v>
      </c>
      <c r="P74" s="123" t="s">
        <v>51</v>
      </c>
      <c r="Q74" s="136">
        <v>8000000</v>
      </c>
      <c r="R74" s="134" t="s">
        <v>210</v>
      </c>
      <c r="S74" s="134" t="s">
        <v>16</v>
      </c>
    </row>
    <row r="75" spans="1:19" s="116" customFormat="1" ht="45">
      <c r="A75" s="189"/>
      <c r="B75" s="198"/>
      <c r="C75" s="206"/>
      <c r="D75" s="228"/>
      <c r="E75" s="147" t="s">
        <v>159</v>
      </c>
      <c r="F75" s="124" t="s">
        <v>222</v>
      </c>
      <c r="G75" s="148" t="s">
        <v>199</v>
      </c>
      <c r="H75" s="148">
        <v>11</v>
      </c>
      <c r="I75" s="149" t="s">
        <v>50</v>
      </c>
      <c r="J75" s="123" t="s">
        <v>51</v>
      </c>
      <c r="K75" s="123" t="s">
        <v>51</v>
      </c>
      <c r="L75" s="123" t="s">
        <v>51</v>
      </c>
      <c r="M75" s="123" t="s">
        <v>51</v>
      </c>
      <c r="N75" s="123" t="s">
        <v>51</v>
      </c>
      <c r="O75" s="123" t="s">
        <v>51</v>
      </c>
      <c r="P75" s="123" t="s">
        <v>51</v>
      </c>
      <c r="Q75" s="150">
        <v>3000000</v>
      </c>
      <c r="R75" s="148" t="s">
        <v>210</v>
      </c>
      <c r="S75" s="148" t="s">
        <v>16</v>
      </c>
    </row>
    <row r="76" spans="1:19" s="116" customFormat="1" ht="30">
      <c r="A76" s="189"/>
      <c r="B76" s="198"/>
      <c r="C76" s="222">
        <v>2</v>
      </c>
      <c r="D76" s="229" t="s">
        <v>160</v>
      </c>
      <c r="E76" s="147" t="s">
        <v>161</v>
      </c>
      <c r="F76" s="124" t="s">
        <v>222</v>
      </c>
      <c r="G76" s="148" t="s">
        <v>199</v>
      </c>
      <c r="H76" s="148">
        <v>4</v>
      </c>
      <c r="I76" s="149" t="s">
        <v>207</v>
      </c>
      <c r="J76" s="123" t="s">
        <v>51</v>
      </c>
      <c r="K76" s="123" t="s">
        <v>51</v>
      </c>
      <c r="L76" s="123" t="s">
        <v>51</v>
      </c>
      <c r="M76" s="123" t="s">
        <v>51</v>
      </c>
      <c r="N76" s="123" t="s">
        <v>51</v>
      </c>
      <c r="O76" s="123" t="s">
        <v>51</v>
      </c>
      <c r="P76" s="123" t="s">
        <v>51</v>
      </c>
      <c r="Q76" s="150">
        <v>10000000</v>
      </c>
      <c r="R76" s="148" t="s">
        <v>77</v>
      </c>
      <c r="S76" s="148" t="s">
        <v>16</v>
      </c>
    </row>
    <row r="77" spans="1:19" s="116" customFormat="1" ht="60">
      <c r="A77" s="189"/>
      <c r="B77" s="198"/>
      <c r="C77" s="205"/>
      <c r="D77" s="230"/>
      <c r="E77" s="147" t="s">
        <v>162</v>
      </c>
      <c r="F77" s="124" t="s">
        <v>222</v>
      </c>
      <c r="G77" s="148" t="s">
        <v>199</v>
      </c>
      <c r="H77" s="148">
        <v>4</v>
      </c>
      <c r="I77" s="149" t="s">
        <v>50</v>
      </c>
      <c r="J77" s="123" t="s">
        <v>51</v>
      </c>
      <c r="K77" s="123" t="s">
        <v>51</v>
      </c>
      <c r="L77" s="123" t="s">
        <v>51</v>
      </c>
      <c r="M77" s="123" t="s">
        <v>51</v>
      </c>
      <c r="N77" s="123" t="s">
        <v>51</v>
      </c>
      <c r="O77" s="123" t="s">
        <v>51</v>
      </c>
      <c r="P77" s="123" t="s">
        <v>51</v>
      </c>
      <c r="Q77" s="150">
        <v>25000000</v>
      </c>
      <c r="R77" s="148" t="s">
        <v>77</v>
      </c>
      <c r="S77" s="148" t="s">
        <v>16</v>
      </c>
    </row>
    <row r="78" spans="1:19" s="116" customFormat="1" ht="45">
      <c r="A78" s="189"/>
      <c r="B78" s="198"/>
      <c r="C78" s="206"/>
      <c r="D78" s="228"/>
      <c r="E78" s="147" t="s">
        <v>163</v>
      </c>
      <c r="F78" s="124" t="s">
        <v>222</v>
      </c>
      <c r="G78" s="123" t="s">
        <v>197</v>
      </c>
      <c r="H78" s="148">
        <v>4</v>
      </c>
      <c r="I78" s="149" t="s">
        <v>50</v>
      </c>
      <c r="J78" s="123" t="s">
        <v>51</v>
      </c>
      <c r="K78" s="123" t="s">
        <v>51</v>
      </c>
      <c r="L78" s="123" t="s">
        <v>51</v>
      </c>
      <c r="M78" s="123" t="s">
        <v>51</v>
      </c>
      <c r="N78" s="123" t="s">
        <v>51</v>
      </c>
      <c r="O78" s="123" t="s">
        <v>51</v>
      </c>
      <c r="P78" s="123" t="s">
        <v>51</v>
      </c>
      <c r="Q78" s="150">
        <v>30000000</v>
      </c>
      <c r="R78" s="148" t="s">
        <v>232</v>
      </c>
      <c r="S78" s="148" t="s">
        <v>16</v>
      </c>
    </row>
    <row r="79" spans="1:19" s="116" customFormat="1" ht="45">
      <c r="A79" s="189"/>
      <c r="B79" s="198"/>
      <c r="C79" s="222">
        <v>3</v>
      </c>
      <c r="D79" s="229" t="s">
        <v>164</v>
      </c>
      <c r="E79" s="147" t="s">
        <v>165</v>
      </c>
      <c r="F79" s="124" t="s">
        <v>222</v>
      </c>
      <c r="G79" s="148" t="s">
        <v>199</v>
      </c>
      <c r="H79" s="148">
        <v>4</v>
      </c>
      <c r="I79" s="149" t="s">
        <v>87</v>
      </c>
      <c r="J79" s="123" t="s">
        <v>51</v>
      </c>
      <c r="K79" s="123" t="s">
        <v>51</v>
      </c>
      <c r="L79" s="123" t="s">
        <v>51</v>
      </c>
      <c r="M79" s="123" t="s">
        <v>51</v>
      </c>
      <c r="N79" s="123" t="s">
        <v>51</v>
      </c>
      <c r="O79" s="123" t="s">
        <v>51</v>
      </c>
      <c r="P79" s="123" t="s">
        <v>51</v>
      </c>
      <c r="Q79" s="150">
        <v>15000000</v>
      </c>
      <c r="R79" s="148" t="s">
        <v>77</v>
      </c>
      <c r="S79" s="148" t="s">
        <v>16</v>
      </c>
    </row>
    <row r="80" spans="1:19" s="116" customFormat="1" ht="47.25">
      <c r="A80" s="189"/>
      <c r="B80" s="198"/>
      <c r="C80" s="205"/>
      <c r="D80" s="230"/>
      <c r="E80" s="185" t="s">
        <v>244</v>
      </c>
      <c r="F80" s="124" t="s">
        <v>222</v>
      </c>
      <c r="G80" s="148" t="s">
        <v>199</v>
      </c>
      <c r="H80" s="148">
        <v>4</v>
      </c>
      <c r="I80" s="149" t="s">
        <v>87</v>
      </c>
      <c r="J80" s="123"/>
      <c r="K80" s="123" t="s">
        <v>51</v>
      </c>
      <c r="L80" s="123" t="s">
        <v>51</v>
      </c>
      <c r="M80" s="123" t="s">
        <v>51</v>
      </c>
      <c r="N80" s="123" t="s">
        <v>51</v>
      </c>
      <c r="O80" s="123" t="s">
        <v>51</v>
      </c>
      <c r="P80" s="123" t="s">
        <v>51</v>
      </c>
      <c r="Q80" s="150">
        <v>500000000</v>
      </c>
      <c r="R80" s="124" t="s">
        <v>231</v>
      </c>
      <c r="S80" s="148" t="s">
        <v>16</v>
      </c>
    </row>
    <row r="81" spans="1:19" s="116" customFormat="1" ht="30">
      <c r="A81" s="189"/>
      <c r="B81" s="198"/>
      <c r="C81" s="206"/>
      <c r="D81" s="228"/>
      <c r="E81" s="147" t="s">
        <v>166</v>
      </c>
      <c r="F81" s="124" t="s">
        <v>222</v>
      </c>
      <c r="G81" s="148" t="s">
        <v>199</v>
      </c>
      <c r="H81" s="148">
        <v>4</v>
      </c>
      <c r="I81" s="149" t="s">
        <v>87</v>
      </c>
      <c r="J81" s="123" t="s">
        <v>51</v>
      </c>
      <c r="K81" s="123" t="s">
        <v>51</v>
      </c>
      <c r="L81" s="123" t="s">
        <v>51</v>
      </c>
      <c r="M81" s="123" t="s">
        <v>51</v>
      </c>
      <c r="N81" s="123" t="s">
        <v>51</v>
      </c>
      <c r="O81" s="123" t="s">
        <v>51</v>
      </c>
      <c r="P81" s="123" t="s">
        <v>51</v>
      </c>
      <c r="Q81" s="150">
        <v>15000000</v>
      </c>
      <c r="R81" s="148" t="s">
        <v>77</v>
      </c>
      <c r="S81" s="148" t="s">
        <v>16</v>
      </c>
    </row>
    <row r="82" spans="1:19" s="116" customFormat="1" ht="30.75" thickBot="1">
      <c r="A82" s="189"/>
      <c r="B82" s="198"/>
      <c r="C82" s="124">
        <v>4</v>
      </c>
      <c r="D82" s="151" t="s">
        <v>167</v>
      </c>
      <c r="E82" s="147" t="s">
        <v>168</v>
      </c>
      <c r="F82" s="124" t="s">
        <v>222</v>
      </c>
      <c r="G82" s="148" t="s">
        <v>199</v>
      </c>
      <c r="H82" s="148">
        <v>5</v>
      </c>
      <c r="I82" s="149" t="s">
        <v>208</v>
      </c>
      <c r="J82" s="123" t="s">
        <v>51</v>
      </c>
      <c r="K82" s="123" t="s">
        <v>51</v>
      </c>
      <c r="L82" s="123" t="s">
        <v>51</v>
      </c>
      <c r="M82" s="123" t="s">
        <v>51</v>
      </c>
      <c r="N82" s="123" t="s">
        <v>51</v>
      </c>
      <c r="O82" s="123" t="s">
        <v>51</v>
      </c>
      <c r="P82" s="123" t="s">
        <v>51</v>
      </c>
      <c r="Q82" s="150">
        <v>15000000</v>
      </c>
      <c r="R82" s="148" t="s">
        <v>77</v>
      </c>
      <c r="S82" s="148" t="s">
        <v>16</v>
      </c>
    </row>
    <row r="83" spans="1:19" s="116" customFormat="1" ht="18" customHeight="1" thickBot="1">
      <c r="A83" s="190" t="s">
        <v>40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2"/>
      <c r="M83" s="130"/>
      <c r="N83" s="130"/>
      <c r="O83" s="130"/>
      <c r="P83" s="130"/>
      <c r="Q83" s="152">
        <f>SUM(Q74:Q82)</f>
        <v>621000000</v>
      </c>
      <c r="R83" s="132"/>
      <c r="S83" s="132"/>
    </row>
    <row r="84" spans="1:19" s="116" customFormat="1" ht="42.75" customHeight="1">
      <c r="A84" s="188">
        <v>4</v>
      </c>
      <c r="B84" s="199" t="s">
        <v>169</v>
      </c>
      <c r="C84" s="204">
        <v>1</v>
      </c>
      <c r="D84" s="227" t="s">
        <v>170</v>
      </c>
      <c r="E84" s="147" t="s">
        <v>171</v>
      </c>
      <c r="F84" s="124" t="s">
        <v>222</v>
      </c>
      <c r="G84" s="123" t="s">
        <v>226</v>
      </c>
      <c r="H84" s="148">
        <v>8</v>
      </c>
      <c r="I84" s="149" t="s">
        <v>50</v>
      </c>
      <c r="J84" s="123" t="s">
        <v>51</v>
      </c>
      <c r="K84" s="123" t="s">
        <v>51</v>
      </c>
      <c r="L84" s="123" t="s">
        <v>51</v>
      </c>
      <c r="M84" s="123" t="s">
        <v>51</v>
      </c>
      <c r="N84" s="123" t="s">
        <v>51</v>
      </c>
      <c r="O84" s="123" t="s">
        <v>51</v>
      </c>
      <c r="P84" s="123" t="s">
        <v>51</v>
      </c>
      <c r="Q84" s="153">
        <v>20000000</v>
      </c>
      <c r="R84" s="148" t="s">
        <v>77</v>
      </c>
      <c r="S84" s="148" t="s">
        <v>16</v>
      </c>
    </row>
    <row r="85" spans="1:19" s="116" customFormat="1" ht="42.75" customHeight="1">
      <c r="A85" s="189"/>
      <c r="B85" s="198"/>
      <c r="C85" s="205"/>
      <c r="D85" s="230"/>
      <c r="E85" s="147" t="s">
        <v>247</v>
      </c>
      <c r="F85" s="124" t="s">
        <v>222</v>
      </c>
      <c r="G85" s="123" t="s">
        <v>226</v>
      </c>
      <c r="H85" s="148">
        <v>8</v>
      </c>
      <c r="I85" s="149" t="s">
        <v>50</v>
      </c>
      <c r="J85" s="123"/>
      <c r="K85" s="123" t="s">
        <v>51</v>
      </c>
      <c r="L85" s="123" t="s">
        <v>51</v>
      </c>
      <c r="M85" s="123" t="s">
        <v>51</v>
      </c>
      <c r="N85" s="123" t="s">
        <v>51</v>
      </c>
      <c r="O85" s="123" t="s">
        <v>51</v>
      </c>
      <c r="P85" s="123" t="s">
        <v>51</v>
      </c>
      <c r="Q85" s="153">
        <v>3000000000</v>
      </c>
      <c r="R85" s="124" t="s">
        <v>231</v>
      </c>
      <c r="S85" s="148" t="s">
        <v>16</v>
      </c>
    </row>
    <row r="86" spans="1:19" s="116" customFormat="1" ht="30">
      <c r="A86" s="189"/>
      <c r="B86" s="198"/>
      <c r="C86" s="205"/>
      <c r="D86" s="230"/>
      <c r="E86" s="154" t="s">
        <v>172</v>
      </c>
      <c r="F86" s="124" t="s">
        <v>222</v>
      </c>
      <c r="G86" s="123" t="s">
        <v>226</v>
      </c>
      <c r="H86" s="123" t="s">
        <v>213</v>
      </c>
      <c r="I86" s="124" t="s">
        <v>50</v>
      </c>
      <c r="J86" s="123" t="s">
        <v>51</v>
      </c>
      <c r="K86" s="123" t="s">
        <v>51</v>
      </c>
      <c r="L86" s="123" t="s">
        <v>51</v>
      </c>
      <c r="M86" s="123" t="s">
        <v>51</v>
      </c>
      <c r="N86" s="123" t="s">
        <v>51</v>
      </c>
      <c r="O86" s="123" t="s">
        <v>51</v>
      </c>
      <c r="P86" s="123" t="s">
        <v>51</v>
      </c>
      <c r="Q86" s="155">
        <v>158276000</v>
      </c>
      <c r="R86" s="148" t="s">
        <v>77</v>
      </c>
      <c r="S86" s="123" t="s">
        <v>16</v>
      </c>
    </row>
    <row r="87" spans="1:19" s="116" customFormat="1" ht="30">
      <c r="A87" s="189"/>
      <c r="B87" s="198"/>
      <c r="C87" s="206"/>
      <c r="D87" s="228"/>
      <c r="E87" s="154" t="s">
        <v>173</v>
      </c>
      <c r="F87" s="124" t="s">
        <v>222</v>
      </c>
      <c r="G87" s="148" t="s">
        <v>199</v>
      </c>
      <c r="H87" s="123" t="s">
        <v>214</v>
      </c>
      <c r="I87" s="124" t="s">
        <v>50</v>
      </c>
      <c r="J87" s="123" t="s">
        <v>51</v>
      </c>
      <c r="K87" s="123" t="s">
        <v>51</v>
      </c>
      <c r="L87" s="123" t="s">
        <v>51</v>
      </c>
      <c r="M87" s="123" t="s">
        <v>51</v>
      </c>
      <c r="N87" s="123" t="s">
        <v>51</v>
      </c>
      <c r="O87" s="123" t="s">
        <v>51</v>
      </c>
      <c r="P87" s="123" t="s">
        <v>51</v>
      </c>
      <c r="Q87" s="155">
        <v>10000000</v>
      </c>
      <c r="R87" s="148" t="s">
        <v>77</v>
      </c>
      <c r="S87" s="123" t="s">
        <v>16</v>
      </c>
    </row>
    <row r="88" spans="1:19" s="116" customFormat="1" ht="36" customHeight="1">
      <c r="A88" s="189"/>
      <c r="B88" s="198"/>
      <c r="C88" s="222">
        <v>2</v>
      </c>
      <c r="D88" s="229" t="s">
        <v>174</v>
      </c>
      <c r="E88" s="154" t="s">
        <v>175</v>
      </c>
      <c r="F88" s="124" t="s">
        <v>222</v>
      </c>
      <c r="G88" s="148" t="s">
        <v>199</v>
      </c>
      <c r="H88" s="123">
        <v>18</v>
      </c>
      <c r="I88" s="124" t="s">
        <v>83</v>
      </c>
      <c r="J88" s="123" t="s">
        <v>51</v>
      </c>
      <c r="K88" s="123" t="s">
        <v>51</v>
      </c>
      <c r="L88" s="123" t="s">
        <v>51</v>
      </c>
      <c r="M88" s="123" t="s">
        <v>51</v>
      </c>
      <c r="N88" s="123" t="s">
        <v>51</v>
      </c>
      <c r="O88" s="123" t="s">
        <v>51</v>
      </c>
      <c r="P88" s="123" t="s">
        <v>51</v>
      </c>
      <c r="Q88" s="155">
        <v>20000000</v>
      </c>
      <c r="R88" s="148" t="s">
        <v>77</v>
      </c>
      <c r="S88" s="123" t="s">
        <v>16</v>
      </c>
    </row>
    <row r="89" spans="1:19" s="116" customFormat="1" ht="35.25" customHeight="1">
      <c r="A89" s="189"/>
      <c r="B89" s="198"/>
      <c r="C89" s="205"/>
      <c r="D89" s="230"/>
      <c r="E89" s="154" t="s">
        <v>176</v>
      </c>
      <c r="F89" s="124" t="s">
        <v>222</v>
      </c>
      <c r="G89" s="148" t="s">
        <v>199</v>
      </c>
      <c r="H89" s="123">
        <v>18</v>
      </c>
      <c r="I89" s="124" t="s">
        <v>55</v>
      </c>
      <c r="J89" s="123" t="s">
        <v>51</v>
      </c>
      <c r="K89" s="123" t="s">
        <v>51</v>
      </c>
      <c r="L89" s="123" t="s">
        <v>51</v>
      </c>
      <c r="M89" s="123" t="s">
        <v>51</v>
      </c>
      <c r="N89" s="123" t="s">
        <v>51</v>
      </c>
      <c r="O89" s="123" t="s">
        <v>51</v>
      </c>
      <c r="P89" s="123" t="s">
        <v>51</v>
      </c>
      <c r="Q89" s="155">
        <v>15000000</v>
      </c>
      <c r="R89" s="148" t="s">
        <v>77</v>
      </c>
      <c r="S89" s="123" t="s">
        <v>16</v>
      </c>
    </row>
    <row r="90" spans="1:19" s="116" customFormat="1" ht="26.25" customHeight="1">
      <c r="A90" s="189"/>
      <c r="B90" s="198"/>
      <c r="C90" s="206"/>
      <c r="D90" s="228"/>
      <c r="E90" s="154" t="s">
        <v>177</v>
      </c>
      <c r="F90" s="124" t="s">
        <v>222</v>
      </c>
      <c r="G90" s="148" t="s">
        <v>199</v>
      </c>
      <c r="H90" s="123">
        <v>18</v>
      </c>
      <c r="I90" s="124" t="s">
        <v>56</v>
      </c>
      <c r="J90" s="123" t="s">
        <v>51</v>
      </c>
      <c r="K90" s="123" t="s">
        <v>51</v>
      </c>
      <c r="L90" s="123" t="s">
        <v>51</v>
      </c>
      <c r="M90" s="123" t="s">
        <v>51</v>
      </c>
      <c r="N90" s="123" t="s">
        <v>51</v>
      </c>
      <c r="O90" s="123" t="s">
        <v>51</v>
      </c>
      <c r="P90" s="123" t="s">
        <v>51</v>
      </c>
      <c r="Q90" s="155">
        <v>11000000</v>
      </c>
      <c r="R90" s="148" t="s">
        <v>77</v>
      </c>
      <c r="S90" s="123" t="s">
        <v>16</v>
      </c>
    </row>
    <row r="91" spans="1:19" s="116" customFormat="1" ht="30">
      <c r="A91" s="189"/>
      <c r="B91" s="198"/>
      <c r="C91" s="124">
        <v>3</v>
      </c>
      <c r="D91" s="151" t="s">
        <v>178</v>
      </c>
      <c r="E91" s="154" t="s">
        <v>179</v>
      </c>
      <c r="F91" s="124" t="s">
        <v>222</v>
      </c>
      <c r="G91" s="148" t="s">
        <v>199</v>
      </c>
      <c r="H91" s="123">
        <v>8</v>
      </c>
      <c r="I91" s="124" t="s">
        <v>50</v>
      </c>
      <c r="J91" s="123" t="s">
        <v>51</v>
      </c>
      <c r="K91" s="123" t="s">
        <v>51</v>
      </c>
      <c r="L91" s="123" t="s">
        <v>51</v>
      </c>
      <c r="M91" s="123" t="s">
        <v>51</v>
      </c>
      <c r="N91" s="123" t="s">
        <v>51</v>
      </c>
      <c r="O91" s="123" t="s">
        <v>51</v>
      </c>
      <c r="P91" s="123" t="s">
        <v>51</v>
      </c>
      <c r="Q91" s="155">
        <v>10000000</v>
      </c>
      <c r="R91" s="148" t="s">
        <v>77</v>
      </c>
      <c r="S91" s="123" t="s">
        <v>16</v>
      </c>
    </row>
    <row r="92" spans="1:19" s="116" customFormat="1" ht="35.25" customHeight="1" thickBot="1">
      <c r="A92" s="233"/>
      <c r="B92" s="200"/>
      <c r="C92" s="124">
        <v>4</v>
      </c>
      <c r="D92" s="151" t="s">
        <v>180</v>
      </c>
      <c r="E92" s="154" t="s">
        <v>181</v>
      </c>
      <c r="F92" s="124" t="s">
        <v>222</v>
      </c>
      <c r="G92" s="148" t="s">
        <v>199</v>
      </c>
      <c r="H92" s="123">
        <v>8</v>
      </c>
      <c r="I92" s="124" t="s">
        <v>50</v>
      </c>
      <c r="J92" s="123" t="s">
        <v>51</v>
      </c>
      <c r="K92" s="123" t="s">
        <v>51</v>
      </c>
      <c r="L92" s="123" t="s">
        <v>51</v>
      </c>
      <c r="M92" s="123" t="s">
        <v>51</v>
      </c>
      <c r="N92" s="123" t="s">
        <v>51</v>
      </c>
      <c r="O92" s="123" t="s">
        <v>51</v>
      </c>
      <c r="P92" s="123" t="s">
        <v>51</v>
      </c>
      <c r="Q92" s="155">
        <v>25000000</v>
      </c>
      <c r="R92" s="148" t="s">
        <v>77</v>
      </c>
      <c r="S92" s="123" t="s">
        <v>16</v>
      </c>
    </row>
    <row r="93" spans="1:19" s="116" customFormat="1" ht="18" customHeight="1" thickBot="1">
      <c r="A93" s="190" t="s">
        <v>41</v>
      </c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2"/>
      <c r="M93" s="130"/>
      <c r="N93" s="130"/>
      <c r="O93" s="130"/>
      <c r="P93" s="130"/>
      <c r="Q93" s="152">
        <f>SUM(Q84:Q92)</f>
        <v>3269276000</v>
      </c>
      <c r="R93" s="132"/>
      <c r="S93" s="132"/>
    </row>
    <row r="94" spans="1:19" s="116" customFormat="1" ht="42.75" customHeight="1">
      <c r="A94" s="188">
        <v>5</v>
      </c>
      <c r="B94" s="199" t="s">
        <v>182</v>
      </c>
      <c r="C94" s="156">
        <v>1</v>
      </c>
      <c r="D94" s="157" t="s">
        <v>183</v>
      </c>
      <c r="E94" s="154" t="s">
        <v>185</v>
      </c>
      <c r="F94" s="124" t="s">
        <v>222</v>
      </c>
      <c r="G94" s="148" t="s">
        <v>199</v>
      </c>
      <c r="H94" s="123">
        <v>11</v>
      </c>
      <c r="I94" s="124" t="s">
        <v>50</v>
      </c>
      <c r="J94" s="123" t="s">
        <v>51</v>
      </c>
      <c r="K94" s="123" t="s">
        <v>51</v>
      </c>
      <c r="L94" s="123" t="s">
        <v>51</v>
      </c>
      <c r="M94" s="123" t="s">
        <v>51</v>
      </c>
      <c r="N94" s="123" t="s">
        <v>51</v>
      </c>
      <c r="O94" s="123" t="s">
        <v>51</v>
      </c>
      <c r="P94" s="123" t="s">
        <v>51</v>
      </c>
      <c r="Q94" s="155">
        <v>80000000</v>
      </c>
      <c r="R94" s="148" t="s">
        <v>77</v>
      </c>
      <c r="S94" s="123" t="s">
        <v>16</v>
      </c>
    </row>
    <row r="95" spans="1:19" s="116" customFormat="1" ht="30">
      <c r="A95" s="189"/>
      <c r="B95" s="198"/>
      <c r="C95" s="124">
        <v>2</v>
      </c>
      <c r="D95" s="151" t="s">
        <v>186</v>
      </c>
      <c r="E95" s="154" t="s">
        <v>184</v>
      </c>
      <c r="F95" s="124" t="s">
        <v>222</v>
      </c>
      <c r="G95" s="148" t="s">
        <v>199</v>
      </c>
      <c r="H95" s="123">
        <v>11</v>
      </c>
      <c r="I95" s="124" t="s">
        <v>50</v>
      </c>
      <c r="J95" s="123" t="s">
        <v>51</v>
      </c>
      <c r="K95" s="123" t="s">
        <v>51</v>
      </c>
      <c r="L95" s="123" t="s">
        <v>51</v>
      </c>
      <c r="M95" s="123" t="s">
        <v>51</v>
      </c>
      <c r="N95" s="123" t="s">
        <v>51</v>
      </c>
      <c r="O95" s="123" t="s">
        <v>51</v>
      </c>
      <c r="P95" s="123" t="s">
        <v>51</v>
      </c>
      <c r="Q95" s="155">
        <v>10000000</v>
      </c>
      <c r="R95" s="148" t="s">
        <v>233</v>
      </c>
      <c r="S95" s="123" t="s">
        <v>16</v>
      </c>
    </row>
    <row r="96" spans="1:19" s="116" customFormat="1" ht="30.75" thickBot="1">
      <c r="A96" s="233"/>
      <c r="B96" s="200"/>
      <c r="C96" s="149">
        <v>3</v>
      </c>
      <c r="D96" s="146" t="s">
        <v>187</v>
      </c>
      <c r="E96" s="154" t="s">
        <v>188</v>
      </c>
      <c r="F96" s="124" t="s">
        <v>222</v>
      </c>
      <c r="G96" s="123" t="s">
        <v>196</v>
      </c>
      <c r="H96" s="123">
        <v>1</v>
      </c>
      <c r="I96" s="124" t="s">
        <v>209</v>
      </c>
      <c r="J96" s="123" t="s">
        <v>51</v>
      </c>
      <c r="K96" s="123" t="s">
        <v>51</v>
      </c>
      <c r="L96" s="123" t="s">
        <v>51</v>
      </c>
      <c r="M96" s="123" t="s">
        <v>51</v>
      </c>
      <c r="N96" s="123" t="s">
        <v>51</v>
      </c>
      <c r="O96" s="123" t="s">
        <v>51</v>
      </c>
      <c r="P96" s="123" t="s">
        <v>51</v>
      </c>
      <c r="Q96" s="155">
        <v>194400000</v>
      </c>
      <c r="R96" s="148" t="s">
        <v>77</v>
      </c>
      <c r="S96" s="123" t="s">
        <v>16</v>
      </c>
    </row>
    <row r="97" spans="1:19" s="116" customFormat="1" ht="18" customHeight="1" thickBot="1">
      <c r="A97" s="190" t="s">
        <v>189</v>
      </c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2"/>
      <c r="M97" s="130"/>
      <c r="N97" s="130"/>
      <c r="O97" s="130"/>
      <c r="P97" s="130"/>
      <c r="Q97" s="152">
        <f>SUM(Q94:Q96)</f>
        <v>284400000</v>
      </c>
      <c r="R97" s="132"/>
      <c r="S97" s="132"/>
    </row>
    <row r="98" spans="1:19" s="116" customFormat="1" ht="31.5" customHeight="1">
      <c r="A98" s="188">
        <v>6</v>
      </c>
      <c r="B98" s="199" t="s">
        <v>190</v>
      </c>
      <c r="C98" s="204">
        <v>1</v>
      </c>
      <c r="D98" s="227" t="s">
        <v>191</v>
      </c>
      <c r="E98" s="158" t="s">
        <v>192</v>
      </c>
      <c r="F98" s="124" t="s">
        <v>222</v>
      </c>
      <c r="G98" s="148" t="s">
        <v>199</v>
      </c>
      <c r="H98" s="159">
        <v>8</v>
      </c>
      <c r="I98" s="160" t="s">
        <v>50</v>
      </c>
      <c r="J98" s="123" t="s">
        <v>51</v>
      </c>
      <c r="K98" s="123" t="s">
        <v>51</v>
      </c>
      <c r="L98" s="123" t="s">
        <v>51</v>
      </c>
      <c r="M98" s="123" t="s">
        <v>51</v>
      </c>
      <c r="N98" s="123" t="s">
        <v>51</v>
      </c>
      <c r="O98" s="123" t="s">
        <v>51</v>
      </c>
      <c r="P98" s="123" t="s">
        <v>51</v>
      </c>
      <c r="Q98" s="161">
        <v>2000000000</v>
      </c>
      <c r="R98" s="135" t="s">
        <v>234</v>
      </c>
      <c r="S98" s="159" t="s">
        <v>16</v>
      </c>
    </row>
    <row r="99" spans="1:19" s="116" customFormat="1" ht="38.25" customHeight="1" thickBot="1">
      <c r="A99" s="189"/>
      <c r="B99" s="198"/>
      <c r="C99" s="205"/>
      <c r="D99" s="230"/>
      <c r="E99" s="158" t="s">
        <v>193</v>
      </c>
      <c r="F99" s="124" t="s">
        <v>222</v>
      </c>
      <c r="G99" s="148" t="s">
        <v>199</v>
      </c>
      <c r="H99" s="159">
        <v>8</v>
      </c>
      <c r="I99" s="160" t="s">
        <v>50</v>
      </c>
      <c r="J99" s="123" t="s">
        <v>51</v>
      </c>
      <c r="K99" s="123" t="s">
        <v>51</v>
      </c>
      <c r="L99" s="123" t="s">
        <v>51</v>
      </c>
      <c r="M99" s="123" t="s">
        <v>51</v>
      </c>
      <c r="N99" s="123" t="s">
        <v>51</v>
      </c>
      <c r="O99" s="123" t="s">
        <v>51</v>
      </c>
      <c r="P99" s="123" t="s">
        <v>51</v>
      </c>
      <c r="Q99" s="161">
        <v>5000000</v>
      </c>
      <c r="R99" s="162" t="s">
        <v>77</v>
      </c>
      <c r="S99" s="159" t="s">
        <v>16</v>
      </c>
    </row>
    <row r="100" spans="1:19" s="165" customFormat="1" ht="18" customHeight="1">
      <c r="A100" s="193" t="s">
        <v>211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271"/>
      <c r="N100" s="275"/>
      <c r="O100" s="275"/>
      <c r="P100" s="273"/>
      <c r="Q100" s="164">
        <f>SUM(Q98:Q99)</f>
        <v>2005000000</v>
      </c>
      <c r="R100" s="163"/>
      <c r="S100" s="163"/>
    </row>
    <row r="101" spans="1:19" s="116" customFormat="1" ht="18" customHeight="1" thickBot="1">
      <c r="A101" s="186" t="s">
        <v>42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272"/>
      <c r="N101" s="276"/>
      <c r="O101" s="276"/>
      <c r="P101" s="274"/>
      <c r="Q101" s="167">
        <f>Q100+Q97+Q93+Q83+Q73+Q37</f>
        <v>34693180270</v>
      </c>
      <c r="R101" s="166"/>
      <c r="S101" s="166"/>
    </row>
    <row r="102" spans="1:19" ht="5.45" customHeight="1"/>
    <row r="103" spans="1:19" s="176" customFormat="1" ht="15.95" customHeight="1">
      <c r="C103" s="177"/>
      <c r="E103" s="178"/>
      <c r="F103" s="177"/>
      <c r="G103" s="179"/>
      <c r="H103" s="179"/>
      <c r="I103" s="180"/>
      <c r="J103" s="180"/>
      <c r="K103" s="179"/>
      <c r="L103" s="179"/>
      <c r="M103" s="179"/>
      <c r="N103" s="179"/>
      <c r="O103" s="179"/>
      <c r="P103" s="179"/>
      <c r="R103" s="181"/>
      <c r="S103" s="179"/>
    </row>
    <row r="104" spans="1:19" s="176" customFormat="1" ht="18">
      <c r="C104" s="179"/>
      <c r="E104" s="178"/>
      <c r="F104" s="177"/>
      <c r="G104" s="179"/>
      <c r="H104" s="179"/>
      <c r="I104" s="180"/>
      <c r="J104" s="180"/>
      <c r="K104" s="179"/>
      <c r="L104" s="179"/>
      <c r="M104" s="179"/>
      <c r="N104" s="179"/>
      <c r="O104" s="232" t="s">
        <v>250</v>
      </c>
      <c r="P104" s="232"/>
      <c r="Q104" s="232"/>
      <c r="R104" s="232"/>
      <c r="S104" s="232"/>
    </row>
    <row r="105" spans="1:19" s="176" customFormat="1" ht="18">
      <c r="A105" s="182"/>
      <c r="B105" s="182"/>
      <c r="C105" s="179"/>
      <c r="D105" s="232" t="s">
        <v>82</v>
      </c>
      <c r="E105" s="232"/>
      <c r="F105" s="177"/>
      <c r="G105" s="179"/>
      <c r="H105" s="179"/>
      <c r="I105" s="180"/>
      <c r="J105" s="180"/>
      <c r="K105" s="179"/>
      <c r="L105" s="179"/>
      <c r="M105" s="179"/>
      <c r="N105" s="179"/>
      <c r="O105" s="179"/>
      <c r="P105" s="232" t="s">
        <v>227</v>
      </c>
      <c r="Q105" s="232"/>
      <c r="R105" s="232"/>
      <c r="S105" s="232"/>
    </row>
    <row r="106" spans="1:19" s="176" customFormat="1" ht="18">
      <c r="A106" s="182"/>
      <c r="B106" s="182"/>
      <c r="C106" s="179"/>
      <c r="D106" s="232" t="s">
        <v>223</v>
      </c>
      <c r="E106" s="232"/>
      <c r="F106" s="177"/>
      <c r="G106" s="179"/>
      <c r="H106" s="179"/>
      <c r="I106" s="180"/>
      <c r="J106" s="180"/>
      <c r="K106" s="179"/>
      <c r="L106" s="179"/>
      <c r="M106" s="179"/>
      <c r="N106" s="179"/>
      <c r="O106" s="179"/>
      <c r="P106" s="232" t="s">
        <v>251</v>
      </c>
      <c r="Q106" s="232"/>
      <c r="R106" s="232"/>
      <c r="S106" s="232"/>
    </row>
    <row r="107" spans="1:19" s="176" customFormat="1" ht="18">
      <c r="A107" s="182"/>
      <c r="B107" s="182"/>
      <c r="C107" s="177"/>
      <c r="D107" s="182"/>
      <c r="E107" s="183"/>
      <c r="F107" s="177"/>
      <c r="G107" s="179"/>
      <c r="H107" s="179"/>
      <c r="I107" s="180"/>
      <c r="J107" s="180"/>
      <c r="K107" s="179"/>
      <c r="L107" s="179"/>
      <c r="M107" s="179"/>
      <c r="N107" s="179"/>
      <c r="O107" s="179"/>
      <c r="P107" s="179"/>
      <c r="R107" s="179"/>
      <c r="S107" s="179"/>
    </row>
    <row r="108" spans="1:19" s="176" customFormat="1" ht="18">
      <c r="A108" s="182"/>
      <c r="B108" s="182"/>
      <c r="C108" s="177"/>
      <c r="D108" s="182"/>
      <c r="E108" s="183"/>
      <c r="F108" s="177"/>
      <c r="G108" s="179"/>
      <c r="H108" s="179"/>
      <c r="I108" s="180"/>
      <c r="J108" s="180"/>
      <c r="K108" s="179"/>
      <c r="L108" s="179"/>
      <c r="M108" s="179"/>
      <c r="N108" s="179"/>
      <c r="O108" s="179"/>
      <c r="P108" s="179"/>
      <c r="R108" s="179"/>
      <c r="S108" s="179"/>
    </row>
    <row r="109" spans="1:19" s="176" customFormat="1" ht="18">
      <c r="A109" s="182"/>
      <c r="B109" s="182"/>
      <c r="C109" s="177"/>
      <c r="D109" s="182"/>
      <c r="E109" s="183"/>
      <c r="F109" s="177"/>
      <c r="G109" s="179"/>
      <c r="H109" s="179"/>
      <c r="I109" s="180"/>
      <c r="J109" s="180"/>
      <c r="K109" s="179"/>
      <c r="L109" s="179"/>
      <c r="M109" s="179"/>
      <c r="N109" s="179"/>
      <c r="O109" s="179"/>
      <c r="P109" s="179"/>
      <c r="R109" s="179"/>
      <c r="S109" s="179"/>
    </row>
    <row r="110" spans="1:19" s="176" customFormat="1" ht="18">
      <c r="A110" s="182"/>
      <c r="B110" s="182"/>
      <c r="C110" s="177"/>
      <c r="D110" s="182"/>
      <c r="E110" s="183"/>
      <c r="F110" s="177"/>
      <c r="G110" s="179"/>
      <c r="H110" s="179"/>
      <c r="I110" s="180"/>
      <c r="J110" s="180"/>
      <c r="K110" s="179"/>
      <c r="L110" s="179"/>
      <c r="M110" s="179"/>
      <c r="N110" s="179"/>
      <c r="O110" s="179"/>
      <c r="P110" s="179"/>
      <c r="Q110" s="184"/>
      <c r="R110" s="179"/>
      <c r="S110" s="179"/>
    </row>
    <row r="111" spans="1:19">
      <c r="A111" s="169"/>
      <c r="B111" s="168"/>
      <c r="D111" s="235" t="s">
        <v>224</v>
      </c>
      <c r="E111" s="235"/>
      <c r="P111" s="234" t="s">
        <v>225</v>
      </c>
      <c r="Q111" s="234"/>
      <c r="R111" s="234"/>
      <c r="S111" s="234"/>
    </row>
    <row r="112" spans="1:19">
      <c r="D112" s="3"/>
      <c r="I112" s="170"/>
      <c r="J112" s="170"/>
      <c r="K112" s="171"/>
      <c r="Q112" s="3"/>
    </row>
    <row r="113" spans="1:17">
      <c r="A113" s="172"/>
      <c r="B113" s="172"/>
      <c r="C113" s="121"/>
      <c r="D113" s="172"/>
      <c r="Q113" s="3"/>
    </row>
    <row r="115" spans="1:17">
      <c r="E115" s="173"/>
    </row>
    <row r="116" spans="1:17">
      <c r="E116" s="173"/>
    </row>
    <row r="117" spans="1:17">
      <c r="E117" s="173"/>
    </row>
    <row r="118" spans="1:17">
      <c r="E118" s="173"/>
    </row>
    <row r="119" spans="1:17">
      <c r="E119" s="173"/>
    </row>
  </sheetData>
  <mergeCells count="65">
    <mergeCell ref="O104:S104"/>
    <mergeCell ref="P106:S106"/>
    <mergeCell ref="P111:S111"/>
    <mergeCell ref="P105:S105"/>
    <mergeCell ref="D106:E106"/>
    <mergeCell ref="D111:E111"/>
    <mergeCell ref="D105:E105"/>
    <mergeCell ref="A84:A92"/>
    <mergeCell ref="A93:L93"/>
    <mergeCell ref="A94:A96"/>
    <mergeCell ref="A97:L97"/>
    <mergeCell ref="D98:D99"/>
    <mergeCell ref="C98:C99"/>
    <mergeCell ref="B98:B99"/>
    <mergeCell ref="A98:A99"/>
    <mergeCell ref="D84:D87"/>
    <mergeCell ref="C84:C87"/>
    <mergeCell ref="D88:D90"/>
    <mergeCell ref="C88:C90"/>
    <mergeCell ref="B84:B92"/>
    <mergeCell ref="B74:B82"/>
    <mergeCell ref="D40:D42"/>
    <mergeCell ref="C40:C42"/>
    <mergeCell ref="D43:D55"/>
    <mergeCell ref="C43:C55"/>
    <mergeCell ref="D56:D67"/>
    <mergeCell ref="C56:C67"/>
    <mergeCell ref="D74:D75"/>
    <mergeCell ref="C74:C75"/>
    <mergeCell ref="D76:D78"/>
    <mergeCell ref="C76:C78"/>
    <mergeCell ref="D79:D81"/>
    <mergeCell ref="C79:C81"/>
    <mergeCell ref="D27:D34"/>
    <mergeCell ref="C27:C34"/>
    <mergeCell ref="C20:C22"/>
    <mergeCell ref="D38:D39"/>
    <mergeCell ref="C38:C39"/>
    <mergeCell ref="A1:S1"/>
    <mergeCell ref="A2:S2"/>
    <mergeCell ref="A8:A10"/>
    <mergeCell ref="B8:E9"/>
    <mergeCell ref="F8:F10"/>
    <mergeCell ref="G8:G10"/>
    <mergeCell ref="I8:I10"/>
    <mergeCell ref="Q8:R9"/>
    <mergeCell ref="J8:P9"/>
    <mergeCell ref="S8:S10"/>
    <mergeCell ref="H8:H10"/>
    <mergeCell ref="A101:L101"/>
    <mergeCell ref="B12:B36"/>
    <mergeCell ref="A12:A36"/>
    <mergeCell ref="A83:L83"/>
    <mergeCell ref="A100:L100"/>
    <mergeCell ref="A37:L37"/>
    <mergeCell ref="A73:L73"/>
    <mergeCell ref="A74:A82"/>
    <mergeCell ref="B38:B72"/>
    <mergeCell ref="A38:A72"/>
    <mergeCell ref="B94:B96"/>
    <mergeCell ref="D12:D19"/>
    <mergeCell ref="C12:C19"/>
    <mergeCell ref="D20:D22"/>
    <mergeCell ref="D23:D26"/>
    <mergeCell ref="C23:C26"/>
  </mergeCells>
  <printOptions horizontalCentered="1"/>
  <pageMargins left="0.19685039370078741" right="0.13" top="0.55118110236220474" bottom="0.23622047244094491" header="0.23622047244094491" footer="0.23622047244094491"/>
  <pageSetup paperSize="5" scale="59" orientation="landscape" horizontalDpi="4294967293" r:id="rId1"/>
  <headerFooter alignWithMargins="0">
    <oddHeader>&amp;C&amp;"Bookman Old Style,Regular"&amp;12</oddHeader>
  </headerFooter>
  <rowBreaks count="4" manualBreakCount="4">
    <brk id="29" max="18" man="1"/>
    <brk id="50" max="18" man="1"/>
    <brk id="63" max="18" man="1"/>
    <brk id="83" max="17" man="1"/>
  </rowBreaks>
  <colBreaks count="1" manualBreakCount="1">
    <brk id="19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S376"/>
  <sheetViews>
    <sheetView view="pageBreakPreview" zoomScale="70" zoomScaleNormal="70" zoomScaleSheetLayoutView="70" zoomScalePageLayoutView="70" workbookViewId="0">
      <selection activeCell="F9" sqref="F9:F11"/>
    </sheetView>
  </sheetViews>
  <sheetFormatPr defaultColWidth="9.125" defaultRowHeight="15.75"/>
  <cols>
    <col min="1" max="1" width="4.625" style="1" customWidth="1"/>
    <col min="2" max="2" width="19" style="1" customWidth="1"/>
    <col min="3" max="3" width="3.625" style="22" customWidth="1"/>
    <col min="4" max="4" width="20.125" style="22" customWidth="1"/>
    <col min="5" max="5" width="45.375" style="1" customWidth="1"/>
    <col min="6" max="6" width="15" style="1" customWidth="1"/>
    <col min="7" max="7" width="12.75" style="3" customWidth="1"/>
    <col min="8" max="8" width="18.875" style="3" customWidth="1"/>
    <col min="9" max="9" width="17.375" style="1" customWidth="1"/>
    <col min="10" max="10" width="25.875" style="41" customWidth="1"/>
    <col min="11" max="11" width="23.625" style="3" customWidth="1"/>
    <col min="12" max="12" width="23.125" style="1" customWidth="1"/>
    <col min="13" max="13" width="29.125" style="1" customWidth="1"/>
    <col min="14" max="14" width="21.125" style="1" customWidth="1"/>
    <col min="15" max="15" width="21.625" style="1" customWidth="1"/>
    <col min="16" max="258" width="9.125" style="1"/>
    <col min="259" max="259" width="4.625" style="1" customWidth="1"/>
    <col min="260" max="260" width="21.875" style="1" customWidth="1"/>
    <col min="261" max="261" width="22.125" style="1" customWidth="1"/>
    <col min="262" max="262" width="11.625" style="1" customWidth="1"/>
    <col min="263" max="265" width="3.625" style="1" customWidth="1"/>
    <col min="266" max="266" width="9.625" style="1" customWidth="1"/>
    <col min="267" max="267" width="18.875" style="1" customWidth="1"/>
    <col min="268" max="268" width="11.625" style="1" customWidth="1"/>
    <col min="269" max="269" width="16.375" style="1" customWidth="1"/>
    <col min="270" max="270" width="17.625" style="1" customWidth="1"/>
    <col min="271" max="271" width="10.625" style="1" customWidth="1"/>
    <col min="272" max="514" width="9.125" style="1"/>
    <col min="515" max="515" width="4.625" style="1" customWidth="1"/>
    <col min="516" max="516" width="21.875" style="1" customWidth="1"/>
    <col min="517" max="517" width="22.125" style="1" customWidth="1"/>
    <col min="518" max="518" width="11.625" style="1" customWidth="1"/>
    <col min="519" max="521" width="3.625" style="1" customWidth="1"/>
    <col min="522" max="522" width="9.625" style="1" customWidth="1"/>
    <col min="523" max="523" width="18.875" style="1" customWidth="1"/>
    <col min="524" max="524" width="11.625" style="1" customWidth="1"/>
    <col min="525" max="525" width="16.375" style="1" customWidth="1"/>
    <col min="526" max="526" width="17.625" style="1" customWidth="1"/>
    <col min="527" max="527" width="10.625" style="1" customWidth="1"/>
    <col min="528" max="770" width="9.125" style="1"/>
    <col min="771" max="771" width="4.625" style="1" customWidth="1"/>
    <col min="772" max="772" width="21.875" style="1" customWidth="1"/>
    <col min="773" max="773" width="22.125" style="1" customWidth="1"/>
    <col min="774" max="774" width="11.625" style="1" customWidth="1"/>
    <col min="775" max="777" width="3.625" style="1" customWidth="1"/>
    <col min="778" max="778" width="9.625" style="1" customWidth="1"/>
    <col min="779" max="779" width="18.875" style="1" customWidth="1"/>
    <col min="780" max="780" width="11.625" style="1" customWidth="1"/>
    <col min="781" max="781" width="16.375" style="1" customWidth="1"/>
    <col min="782" max="782" width="17.625" style="1" customWidth="1"/>
    <col min="783" max="783" width="10.625" style="1" customWidth="1"/>
    <col min="784" max="1026" width="9.125" style="1"/>
    <col min="1027" max="1027" width="4.625" style="1" customWidth="1"/>
    <col min="1028" max="1028" width="21.875" style="1" customWidth="1"/>
    <col min="1029" max="1029" width="22.125" style="1" customWidth="1"/>
    <col min="1030" max="1030" width="11.625" style="1" customWidth="1"/>
    <col min="1031" max="1033" width="3.625" style="1" customWidth="1"/>
    <col min="1034" max="1034" width="9.625" style="1" customWidth="1"/>
    <col min="1035" max="1035" width="18.875" style="1" customWidth="1"/>
    <col min="1036" max="1036" width="11.625" style="1" customWidth="1"/>
    <col min="1037" max="1037" width="16.375" style="1" customWidth="1"/>
    <col min="1038" max="1038" width="17.625" style="1" customWidth="1"/>
    <col min="1039" max="1039" width="10.625" style="1" customWidth="1"/>
    <col min="1040" max="1282" width="9.125" style="1"/>
    <col min="1283" max="1283" width="4.625" style="1" customWidth="1"/>
    <col min="1284" max="1284" width="21.875" style="1" customWidth="1"/>
    <col min="1285" max="1285" width="22.125" style="1" customWidth="1"/>
    <col min="1286" max="1286" width="11.625" style="1" customWidth="1"/>
    <col min="1287" max="1289" width="3.625" style="1" customWidth="1"/>
    <col min="1290" max="1290" width="9.625" style="1" customWidth="1"/>
    <col min="1291" max="1291" width="18.875" style="1" customWidth="1"/>
    <col min="1292" max="1292" width="11.625" style="1" customWidth="1"/>
    <col min="1293" max="1293" width="16.375" style="1" customWidth="1"/>
    <col min="1294" max="1294" width="17.625" style="1" customWidth="1"/>
    <col min="1295" max="1295" width="10.625" style="1" customWidth="1"/>
    <col min="1296" max="1538" width="9.125" style="1"/>
    <col min="1539" max="1539" width="4.625" style="1" customWidth="1"/>
    <col min="1540" max="1540" width="21.875" style="1" customWidth="1"/>
    <col min="1541" max="1541" width="22.125" style="1" customWidth="1"/>
    <col min="1542" max="1542" width="11.625" style="1" customWidth="1"/>
    <col min="1543" max="1545" width="3.625" style="1" customWidth="1"/>
    <col min="1546" max="1546" width="9.625" style="1" customWidth="1"/>
    <col min="1547" max="1547" width="18.875" style="1" customWidth="1"/>
    <col min="1548" max="1548" width="11.625" style="1" customWidth="1"/>
    <col min="1549" max="1549" width="16.375" style="1" customWidth="1"/>
    <col min="1550" max="1550" width="17.625" style="1" customWidth="1"/>
    <col min="1551" max="1551" width="10.625" style="1" customWidth="1"/>
    <col min="1552" max="1794" width="9.125" style="1"/>
    <col min="1795" max="1795" width="4.625" style="1" customWidth="1"/>
    <col min="1796" max="1796" width="21.875" style="1" customWidth="1"/>
    <col min="1797" max="1797" width="22.125" style="1" customWidth="1"/>
    <col min="1798" max="1798" width="11.625" style="1" customWidth="1"/>
    <col min="1799" max="1801" width="3.625" style="1" customWidth="1"/>
    <col min="1802" max="1802" width="9.625" style="1" customWidth="1"/>
    <col min="1803" max="1803" width="18.875" style="1" customWidth="1"/>
    <col min="1804" max="1804" width="11.625" style="1" customWidth="1"/>
    <col min="1805" max="1805" width="16.375" style="1" customWidth="1"/>
    <col min="1806" max="1806" width="17.625" style="1" customWidth="1"/>
    <col min="1807" max="1807" width="10.625" style="1" customWidth="1"/>
    <col min="1808" max="2050" width="9.125" style="1"/>
    <col min="2051" max="2051" width="4.625" style="1" customWidth="1"/>
    <col min="2052" max="2052" width="21.875" style="1" customWidth="1"/>
    <col min="2053" max="2053" width="22.125" style="1" customWidth="1"/>
    <col min="2054" max="2054" width="11.625" style="1" customWidth="1"/>
    <col min="2055" max="2057" width="3.625" style="1" customWidth="1"/>
    <col min="2058" max="2058" width="9.625" style="1" customWidth="1"/>
    <col min="2059" max="2059" width="18.875" style="1" customWidth="1"/>
    <col min="2060" max="2060" width="11.625" style="1" customWidth="1"/>
    <col min="2061" max="2061" width="16.375" style="1" customWidth="1"/>
    <col min="2062" max="2062" width="17.625" style="1" customWidth="1"/>
    <col min="2063" max="2063" width="10.625" style="1" customWidth="1"/>
    <col min="2064" max="2306" width="9.125" style="1"/>
    <col min="2307" max="2307" width="4.625" style="1" customWidth="1"/>
    <col min="2308" max="2308" width="21.875" style="1" customWidth="1"/>
    <col min="2309" max="2309" width="22.125" style="1" customWidth="1"/>
    <col min="2310" max="2310" width="11.625" style="1" customWidth="1"/>
    <col min="2311" max="2313" width="3.625" style="1" customWidth="1"/>
    <col min="2314" max="2314" width="9.625" style="1" customWidth="1"/>
    <col min="2315" max="2315" width="18.875" style="1" customWidth="1"/>
    <col min="2316" max="2316" width="11.625" style="1" customWidth="1"/>
    <col min="2317" max="2317" width="16.375" style="1" customWidth="1"/>
    <col min="2318" max="2318" width="17.625" style="1" customWidth="1"/>
    <col min="2319" max="2319" width="10.625" style="1" customWidth="1"/>
    <col min="2320" max="2562" width="9.125" style="1"/>
    <col min="2563" max="2563" width="4.625" style="1" customWidth="1"/>
    <col min="2564" max="2564" width="21.875" style="1" customWidth="1"/>
    <col min="2565" max="2565" width="22.125" style="1" customWidth="1"/>
    <col min="2566" max="2566" width="11.625" style="1" customWidth="1"/>
    <col min="2567" max="2569" width="3.625" style="1" customWidth="1"/>
    <col min="2570" max="2570" width="9.625" style="1" customWidth="1"/>
    <col min="2571" max="2571" width="18.875" style="1" customWidth="1"/>
    <col min="2572" max="2572" width="11.625" style="1" customWidth="1"/>
    <col min="2573" max="2573" width="16.375" style="1" customWidth="1"/>
    <col min="2574" max="2574" width="17.625" style="1" customWidth="1"/>
    <col min="2575" max="2575" width="10.625" style="1" customWidth="1"/>
    <col min="2576" max="2818" width="9.125" style="1"/>
    <col min="2819" max="2819" width="4.625" style="1" customWidth="1"/>
    <col min="2820" max="2820" width="21.875" style="1" customWidth="1"/>
    <col min="2821" max="2821" width="22.125" style="1" customWidth="1"/>
    <col min="2822" max="2822" width="11.625" style="1" customWidth="1"/>
    <col min="2823" max="2825" width="3.625" style="1" customWidth="1"/>
    <col min="2826" max="2826" width="9.625" style="1" customWidth="1"/>
    <col min="2827" max="2827" width="18.875" style="1" customWidth="1"/>
    <col min="2828" max="2828" width="11.625" style="1" customWidth="1"/>
    <col min="2829" max="2829" width="16.375" style="1" customWidth="1"/>
    <col min="2830" max="2830" width="17.625" style="1" customWidth="1"/>
    <col min="2831" max="2831" width="10.625" style="1" customWidth="1"/>
    <col min="2832" max="3074" width="9.125" style="1"/>
    <col min="3075" max="3075" width="4.625" style="1" customWidth="1"/>
    <col min="3076" max="3076" width="21.875" style="1" customWidth="1"/>
    <col min="3077" max="3077" width="22.125" style="1" customWidth="1"/>
    <col min="3078" max="3078" width="11.625" style="1" customWidth="1"/>
    <col min="3079" max="3081" width="3.625" style="1" customWidth="1"/>
    <col min="3082" max="3082" width="9.625" style="1" customWidth="1"/>
    <col min="3083" max="3083" width="18.875" style="1" customWidth="1"/>
    <col min="3084" max="3084" width="11.625" style="1" customWidth="1"/>
    <col min="3085" max="3085" width="16.375" style="1" customWidth="1"/>
    <col min="3086" max="3086" width="17.625" style="1" customWidth="1"/>
    <col min="3087" max="3087" width="10.625" style="1" customWidth="1"/>
    <col min="3088" max="3330" width="9.125" style="1"/>
    <col min="3331" max="3331" width="4.625" style="1" customWidth="1"/>
    <col min="3332" max="3332" width="21.875" style="1" customWidth="1"/>
    <col min="3333" max="3333" width="22.125" style="1" customWidth="1"/>
    <col min="3334" max="3334" width="11.625" style="1" customWidth="1"/>
    <col min="3335" max="3337" width="3.625" style="1" customWidth="1"/>
    <col min="3338" max="3338" width="9.625" style="1" customWidth="1"/>
    <col min="3339" max="3339" width="18.875" style="1" customWidth="1"/>
    <col min="3340" max="3340" width="11.625" style="1" customWidth="1"/>
    <col min="3341" max="3341" width="16.375" style="1" customWidth="1"/>
    <col min="3342" max="3342" width="17.625" style="1" customWidth="1"/>
    <col min="3343" max="3343" width="10.625" style="1" customWidth="1"/>
    <col min="3344" max="3586" width="9.125" style="1"/>
    <col min="3587" max="3587" width="4.625" style="1" customWidth="1"/>
    <col min="3588" max="3588" width="21.875" style="1" customWidth="1"/>
    <col min="3589" max="3589" width="22.125" style="1" customWidth="1"/>
    <col min="3590" max="3590" width="11.625" style="1" customWidth="1"/>
    <col min="3591" max="3593" width="3.625" style="1" customWidth="1"/>
    <col min="3594" max="3594" width="9.625" style="1" customWidth="1"/>
    <col min="3595" max="3595" width="18.875" style="1" customWidth="1"/>
    <col min="3596" max="3596" width="11.625" style="1" customWidth="1"/>
    <col min="3597" max="3597" width="16.375" style="1" customWidth="1"/>
    <col min="3598" max="3598" width="17.625" style="1" customWidth="1"/>
    <col min="3599" max="3599" width="10.625" style="1" customWidth="1"/>
    <col min="3600" max="3842" width="9.125" style="1"/>
    <col min="3843" max="3843" width="4.625" style="1" customWidth="1"/>
    <col min="3844" max="3844" width="21.875" style="1" customWidth="1"/>
    <col min="3845" max="3845" width="22.125" style="1" customWidth="1"/>
    <col min="3846" max="3846" width="11.625" style="1" customWidth="1"/>
    <col min="3847" max="3849" width="3.625" style="1" customWidth="1"/>
    <col min="3850" max="3850" width="9.625" style="1" customWidth="1"/>
    <col min="3851" max="3851" width="18.875" style="1" customWidth="1"/>
    <col min="3852" max="3852" width="11.625" style="1" customWidth="1"/>
    <col min="3853" max="3853" width="16.375" style="1" customWidth="1"/>
    <col min="3854" max="3854" width="17.625" style="1" customWidth="1"/>
    <col min="3855" max="3855" width="10.625" style="1" customWidth="1"/>
    <col min="3856" max="4098" width="9.125" style="1"/>
    <col min="4099" max="4099" width="4.625" style="1" customWidth="1"/>
    <col min="4100" max="4100" width="21.875" style="1" customWidth="1"/>
    <col min="4101" max="4101" width="22.125" style="1" customWidth="1"/>
    <col min="4102" max="4102" width="11.625" style="1" customWidth="1"/>
    <col min="4103" max="4105" width="3.625" style="1" customWidth="1"/>
    <col min="4106" max="4106" width="9.625" style="1" customWidth="1"/>
    <col min="4107" max="4107" width="18.875" style="1" customWidth="1"/>
    <col min="4108" max="4108" width="11.625" style="1" customWidth="1"/>
    <col min="4109" max="4109" width="16.375" style="1" customWidth="1"/>
    <col min="4110" max="4110" width="17.625" style="1" customWidth="1"/>
    <col min="4111" max="4111" width="10.625" style="1" customWidth="1"/>
    <col min="4112" max="4354" width="9.125" style="1"/>
    <col min="4355" max="4355" width="4.625" style="1" customWidth="1"/>
    <col min="4356" max="4356" width="21.875" style="1" customWidth="1"/>
    <col min="4357" max="4357" width="22.125" style="1" customWidth="1"/>
    <col min="4358" max="4358" width="11.625" style="1" customWidth="1"/>
    <col min="4359" max="4361" width="3.625" style="1" customWidth="1"/>
    <col min="4362" max="4362" width="9.625" style="1" customWidth="1"/>
    <col min="4363" max="4363" width="18.875" style="1" customWidth="1"/>
    <col min="4364" max="4364" width="11.625" style="1" customWidth="1"/>
    <col min="4365" max="4365" width="16.375" style="1" customWidth="1"/>
    <col min="4366" max="4366" width="17.625" style="1" customWidth="1"/>
    <col min="4367" max="4367" width="10.625" style="1" customWidth="1"/>
    <col min="4368" max="4610" width="9.125" style="1"/>
    <col min="4611" max="4611" width="4.625" style="1" customWidth="1"/>
    <col min="4612" max="4612" width="21.875" style="1" customWidth="1"/>
    <col min="4613" max="4613" width="22.125" style="1" customWidth="1"/>
    <col min="4614" max="4614" width="11.625" style="1" customWidth="1"/>
    <col min="4615" max="4617" width="3.625" style="1" customWidth="1"/>
    <col min="4618" max="4618" width="9.625" style="1" customWidth="1"/>
    <col min="4619" max="4619" width="18.875" style="1" customWidth="1"/>
    <col min="4620" max="4620" width="11.625" style="1" customWidth="1"/>
    <col min="4621" max="4621" width="16.375" style="1" customWidth="1"/>
    <col min="4622" max="4622" width="17.625" style="1" customWidth="1"/>
    <col min="4623" max="4623" width="10.625" style="1" customWidth="1"/>
    <col min="4624" max="4866" width="9.125" style="1"/>
    <col min="4867" max="4867" width="4.625" style="1" customWidth="1"/>
    <col min="4868" max="4868" width="21.875" style="1" customWidth="1"/>
    <col min="4869" max="4869" width="22.125" style="1" customWidth="1"/>
    <col min="4870" max="4870" width="11.625" style="1" customWidth="1"/>
    <col min="4871" max="4873" width="3.625" style="1" customWidth="1"/>
    <col min="4874" max="4874" width="9.625" style="1" customWidth="1"/>
    <col min="4875" max="4875" width="18.875" style="1" customWidth="1"/>
    <col min="4876" max="4876" width="11.625" style="1" customWidth="1"/>
    <col min="4877" max="4877" width="16.375" style="1" customWidth="1"/>
    <col min="4878" max="4878" width="17.625" style="1" customWidth="1"/>
    <col min="4879" max="4879" width="10.625" style="1" customWidth="1"/>
    <col min="4880" max="5122" width="9.125" style="1"/>
    <col min="5123" max="5123" width="4.625" style="1" customWidth="1"/>
    <col min="5124" max="5124" width="21.875" style="1" customWidth="1"/>
    <col min="5125" max="5125" width="22.125" style="1" customWidth="1"/>
    <col min="5126" max="5126" width="11.625" style="1" customWidth="1"/>
    <col min="5127" max="5129" width="3.625" style="1" customWidth="1"/>
    <col min="5130" max="5130" width="9.625" style="1" customWidth="1"/>
    <col min="5131" max="5131" width="18.875" style="1" customWidth="1"/>
    <col min="5132" max="5132" width="11.625" style="1" customWidth="1"/>
    <col min="5133" max="5133" width="16.375" style="1" customWidth="1"/>
    <col min="5134" max="5134" width="17.625" style="1" customWidth="1"/>
    <col min="5135" max="5135" width="10.625" style="1" customWidth="1"/>
    <col min="5136" max="5378" width="9.125" style="1"/>
    <col min="5379" max="5379" width="4.625" style="1" customWidth="1"/>
    <col min="5380" max="5380" width="21.875" style="1" customWidth="1"/>
    <col min="5381" max="5381" width="22.125" style="1" customWidth="1"/>
    <col min="5382" max="5382" width="11.625" style="1" customWidth="1"/>
    <col min="5383" max="5385" width="3.625" style="1" customWidth="1"/>
    <col min="5386" max="5386" width="9.625" style="1" customWidth="1"/>
    <col min="5387" max="5387" width="18.875" style="1" customWidth="1"/>
    <col min="5388" max="5388" width="11.625" style="1" customWidth="1"/>
    <col min="5389" max="5389" width="16.375" style="1" customWidth="1"/>
    <col min="5390" max="5390" width="17.625" style="1" customWidth="1"/>
    <col min="5391" max="5391" width="10.625" style="1" customWidth="1"/>
    <col min="5392" max="5634" width="9.125" style="1"/>
    <col min="5635" max="5635" width="4.625" style="1" customWidth="1"/>
    <col min="5636" max="5636" width="21.875" style="1" customWidth="1"/>
    <col min="5637" max="5637" width="22.125" style="1" customWidth="1"/>
    <col min="5638" max="5638" width="11.625" style="1" customWidth="1"/>
    <col min="5639" max="5641" width="3.625" style="1" customWidth="1"/>
    <col min="5642" max="5642" width="9.625" style="1" customWidth="1"/>
    <col min="5643" max="5643" width="18.875" style="1" customWidth="1"/>
    <col min="5644" max="5644" width="11.625" style="1" customWidth="1"/>
    <col min="5645" max="5645" width="16.375" style="1" customWidth="1"/>
    <col min="5646" max="5646" width="17.625" style="1" customWidth="1"/>
    <col min="5647" max="5647" width="10.625" style="1" customWidth="1"/>
    <col min="5648" max="5890" width="9.125" style="1"/>
    <col min="5891" max="5891" width="4.625" style="1" customWidth="1"/>
    <col min="5892" max="5892" width="21.875" style="1" customWidth="1"/>
    <col min="5893" max="5893" width="22.125" style="1" customWidth="1"/>
    <col min="5894" max="5894" width="11.625" style="1" customWidth="1"/>
    <col min="5895" max="5897" width="3.625" style="1" customWidth="1"/>
    <col min="5898" max="5898" width="9.625" style="1" customWidth="1"/>
    <col min="5899" max="5899" width="18.875" style="1" customWidth="1"/>
    <col min="5900" max="5900" width="11.625" style="1" customWidth="1"/>
    <col min="5901" max="5901" width="16.375" style="1" customWidth="1"/>
    <col min="5902" max="5902" width="17.625" style="1" customWidth="1"/>
    <col min="5903" max="5903" width="10.625" style="1" customWidth="1"/>
    <col min="5904" max="6146" width="9.125" style="1"/>
    <col min="6147" max="6147" width="4.625" style="1" customWidth="1"/>
    <col min="6148" max="6148" width="21.875" style="1" customWidth="1"/>
    <col min="6149" max="6149" width="22.125" style="1" customWidth="1"/>
    <col min="6150" max="6150" width="11.625" style="1" customWidth="1"/>
    <col min="6151" max="6153" width="3.625" style="1" customWidth="1"/>
    <col min="6154" max="6154" width="9.625" style="1" customWidth="1"/>
    <col min="6155" max="6155" width="18.875" style="1" customWidth="1"/>
    <col min="6156" max="6156" width="11.625" style="1" customWidth="1"/>
    <col min="6157" max="6157" width="16.375" style="1" customWidth="1"/>
    <col min="6158" max="6158" width="17.625" style="1" customWidth="1"/>
    <col min="6159" max="6159" width="10.625" style="1" customWidth="1"/>
    <col min="6160" max="6402" width="9.125" style="1"/>
    <col min="6403" max="6403" width="4.625" style="1" customWidth="1"/>
    <col min="6404" max="6404" width="21.875" style="1" customWidth="1"/>
    <col min="6405" max="6405" width="22.125" style="1" customWidth="1"/>
    <col min="6406" max="6406" width="11.625" style="1" customWidth="1"/>
    <col min="6407" max="6409" width="3.625" style="1" customWidth="1"/>
    <col min="6410" max="6410" width="9.625" style="1" customWidth="1"/>
    <col min="6411" max="6411" width="18.875" style="1" customWidth="1"/>
    <col min="6412" max="6412" width="11.625" style="1" customWidth="1"/>
    <col min="6413" max="6413" width="16.375" style="1" customWidth="1"/>
    <col min="6414" max="6414" width="17.625" style="1" customWidth="1"/>
    <col min="6415" max="6415" width="10.625" style="1" customWidth="1"/>
    <col min="6416" max="6658" width="9.125" style="1"/>
    <col min="6659" max="6659" width="4.625" style="1" customWidth="1"/>
    <col min="6660" max="6660" width="21.875" style="1" customWidth="1"/>
    <col min="6661" max="6661" width="22.125" style="1" customWidth="1"/>
    <col min="6662" max="6662" width="11.625" style="1" customWidth="1"/>
    <col min="6663" max="6665" width="3.625" style="1" customWidth="1"/>
    <col min="6666" max="6666" width="9.625" style="1" customWidth="1"/>
    <col min="6667" max="6667" width="18.875" style="1" customWidth="1"/>
    <col min="6668" max="6668" width="11.625" style="1" customWidth="1"/>
    <col min="6669" max="6669" width="16.375" style="1" customWidth="1"/>
    <col min="6670" max="6670" width="17.625" style="1" customWidth="1"/>
    <col min="6671" max="6671" width="10.625" style="1" customWidth="1"/>
    <col min="6672" max="6914" width="9.125" style="1"/>
    <col min="6915" max="6915" width="4.625" style="1" customWidth="1"/>
    <col min="6916" max="6916" width="21.875" style="1" customWidth="1"/>
    <col min="6917" max="6917" width="22.125" style="1" customWidth="1"/>
    <col min="6918" max="6918" width="11.625" style="1" customWidth="1"/>
    <col min="6919" max="6921" width="3.625" style="1" customWidth="1"/>
    <col min="6922" max="6922" width="9.625" style="1" customWidth="1"/>
    <col min="6923" max="6923" width="18.875" style="1" customWidth="1"/>
    <col min="6924" max="6924" width="11.625" style="1" customWidth="1"/>
    <col min="6925" max="6925" width="16.375" style="1" customWidth="1"/>
    <col min="6926" max="6926" width="17.625" style="1" customWidth="1"/>
    <col min="6927" max="6927" width="10.625" style="1" customWidth="1"/>
    <col min="6928" max="7170" width="9.125" style="1"/>
    <col min="7171" max="7171" width="4.625" style="1" customWidth="1"/>
    <col min="7172" max="7172" width="21.875" style="1" customWidth="1"/>
    <col min="7173" max="7173" width="22.125" style="1" customWidth="1"/>
    <col min="7174" max="7174" width="11.625" style="1" customWidth="1"/>
    <col min="7175" max="7177" width="3.625" style="1" customWidth="1"/>
    <col min="7178" max="7178" width="9.625" style="1" customWidth="1"/>
    <col min="7179" max="7179" width="18.875" style="1" customWidth="1"/>
    <col min="7180" max="7180" width="11.625" style="1" customWidth="1"/>
    <col min="7181" max="7181" width="16.375" style="1" customWidth="1"/>
    <col min="7182" max="7182" width="17.625" style="1" customWidth="1"/>
    <col min="7183" max="7183" width="10.625" style="1" customWidth="1"/>
    <col min="7184" max="7426" width="9.125" style="1"/>
    <col min="7427" max="7427" width="4.625" style="1" customWidth="1"/>
    <col min="7428" max="7428" width="21.875" style="1" customWidth="1"/>
    <col min="7429" max="7429" width="22.125" style="1" customWidth="1"/>
    <col min="7430" max="7430" width="11.625" style="1" customWidth="1"/>
    <col min="7431" max="7433" width="3.625" style="1" customWidth="1"/>
    <col min="7434" max="7434" width="9.625" style="1" customWidth="1"/>
    <col min="7435" max="7435" width="18.875" style="1" customWidth="1"/>
    <col min="7436" max="7436" width="11.625" style="1" customWidth="1"/>
    <col min="7437" max="7437" width="16.375" style="1" customWidth="1"/>
    <col min="7438" max="7438" width="17.625" style="1" customWidth="1"/>
    <col min="7439" max="7439" width="10.625" style="1" customWidth="1"/>
    <col min="7440" max="7682" width="9.125" style="1"/>
    <col min="7683" max="7683" width="4.625" style="1" customWidth="1"/>
    <col min="7684" max="7684" width="21.875" style="1" customWidth="1"/>
    <col min="7685" max="7685" width="22.125" style="1" customWidth="1"/>
    <col min="7686" max="7686" width="11.625" style="1" customWidth="1"/>
    <col min="7687" max="7689" width="3.625" style="1" customWidth="1"/>
    <col min="7690" max="7690" width="9.625" style="1" customWidth="1"/>
    <col min="7691" max="7691" width="18.875" style="1" customWidth="1"/>
    <col min="7692" max="7692" width="11.625" style="1" customWidth="1"/>
    <col min="7693" max="7693" width="16.375" style="1" customWidth="1"/>
    <col min="7694" max="7694" width="17.625" style="1" customWidth="1"/>
    <col min="7695" max="7695" width="10.625" style="1" customWidth="1"/>
    <col min="7696" max="7938" width="9.125" style="1"/>
    <col min="7939" max="7939" width="4.625" style="1" customWidth="1"/>
    <col min="7940" max="7940" width="21.875" style="1" customWidth="1"/>
    <col min="7941" max="7941" width="22.125" style="1" customWidth="1"/>
    <col min="7942" max="7942" width="11.625" style="1" customWidth="1"/>
    <col min="7943" max="7945" width="3.625" style="1" customWidth="1"/>
    <col min="7946" max="7946" width="9.625" style="1" customWidth="1"/>
    <col min="7947" max="7947" width="18.875" style="1" customWidth="1"/>
    <col min="7948" max="7948" width="11.625" style="1" customWidth="1"/>
    <col min="7949" max="7949" width="16.375" style="1" customWidth="1"/>
    <col min="7950" max="7950" width="17.625" style="1" customWidth="1"/>
    <col min="7951" max="7951" width="10.625" style="1" customWidth="1"/>
    <col min="7952" max="8194" width="9.125" style="1"/>
    <col min="8195" max="8195" width="4.625" style="1" customWidth="1"/>
    <col min="8196" max="8196" width="21.875" style="1" customWidth="1"/>
    <col min="8197" max="8197" width="22.125" style="1" customWidth="1"/>
    <col min="8198" max="8198" width="11.625" style="1" customWidth="1"/>
    <col min="8199" max="8201" width="3.625" style="1" customWidth="1"/>
    <col min="8202" max="8202" width="9.625" style="1" customWidth="1"/>
    <col min="8203" max="8203" width="18.875" style="1" customWidth="1"/>
    <col min="8204" max="8204" width="11.625" style="1" customWidth="1"/>
    <col min="8205" max="8205" width="16.375" style="1" customWidth="1"/>
    <col min="8206" max="8206" width="17.625" style="1" customWidth="1"/>
    <col min="8207" max="8207" width="10.625" style="1" customWidth="1"/>
    <col min="8208" max="8450" width="9.125" style="1"/>
    <col min="8451" max="8451" width="4.625" style="1" customWidth="1"/>
    <col min="8452" max="8452" width="21.875" style="1" customWidth="1"/>
    <col min="8453" max="8453" width="22.125" style="1" customWidth="1"/>
    <col min="8454" max="8454" width="11.625" style="1" customWidth="1"/>
    <col min="8455" max="8457" width="3.625" style="1" customWidth="1"/>
    <col min="8458" max="8458" width="9.625" style="1" customWidth="1"/>
    <col min="8459" max="8459" width="18.875" style="1" customWidth="1"/>
    <col min="8460" max="8460" width="11.625" style="1" customWidth="1"/>
    <col min="8461" max="8461" width="16.375" style="1" customWidth="1"/>
    <col min="8462" max="8462" width="17.625" style="1" customWidth="1"/>
    <col min="8463" max="8463" width="10.625" style="1" customWidth="1"/>
    <col min="8464" max="8706" width="9.125" style="1"/>
    <col min="8707" max="8707" width="4.625" style="1" customWidth="1"/>
    <col min="8708" max="8708" width="21.875" style="1" customWidth="1"/>
    <col min="8709" max="8709" width="22.125" style="1" customWidth="1"/>
    <col min="8710" max="8710" width="11.625" style="1" customWidth="1"/>
    <col min="8711" max="8713" width="3.625" style="1" customWidth="1"/>
    <col min="8714" max="8714" width="9.625" style="1" customWidth="1"/>
    <col min="8715" max="8715" width="18.875" style="1" customWidth="1"/>
    <col min="8716" max="8716" width="11.625" style="1" customWidth="1"/>
    <col min="8717" max="8717" width="16.375" style="1" customWidth="1"/>
    <col min="8718" max="8718" width="17.625" style="1" customWidth="1"/>
    <col min="8719" max="8719" width="10.625" style="1" customWidth="1"/>
    <col min="8720" max="8962" width="9.125" style="1"/>
    <col min="8963" max="8963" width="4.625" style="1" customWidth="1"/>
    <col min="8964" max="8964" width="21.875" style="1" customWidth="1"/>
    <col min="8965" max="8965" width="22.125" style="1" customWidth="1"/>
    <col min="8966" max="8966" width="11.625" style="1" customWidth="1"/>
    <col min="8967" max="8969" width="3.625" style="1" customWidth="1"/>
    <col min="8970" max="8970" width="9.625" style="1" customWidth="1"/>
    <col min="8971" max="8971" width="18.875" style="1" customWidth="1"/>
    <col min="8972" max="8972" width="11.625" style="1" customWidth="1"/>
    <col min="8973" max="8973" width="16.375" style="1" customWidth="1"/>
    <col min="8974" max="8974" width="17.625" style="1" customWidth="1"/>
    <col min="8975" max="8975" width="10.625" style="1" customWidth="1"/>
    <col min="8976" max="9218" width="9.125" style="1"/>
    <col min="9219" max="9219" width="4.625" style="1" customWidth="1"/>
    <col min="9220" max="9220" width="21.875" style="1" customWidth="1"/>
    <col min="9221" max="9221" width="22.125" style="1" customWidth="1"/>
    <col min="9222" max="9222" width="11.625" style="1" customWidth="1"/>
    <col min="9223" max="9225" width="3.625" style="1" customWidth="1"/>
    <col min="9226" max="9226" width="9.625" style="1" customWidth="1"/>
    <col min="9227" max="9227" width="18.875" style="1" customWidth="1"/>
    <col min="9228" max="9228" width="11.625" style="1" customWidth="1"/>
    <col min="9229" max="9229" width="16.375" style="1" customWidth="1"/>
    <col min="9230" max="9230" width="17.625" style="1" customWidth="1"/>
    <col min="9231" max="9231" width="10.625" style="1" customWidth="1"/>
    <col min="9232" max="9474" width="9.125" style="1"/>
    <col min="9475" max="9475" width="4.625" style="1" customWidth="1"/>
    <col min="9476" max="9476" width="21.875" style="1" customWidth="1"/>
    <col min="9477" max="9477" width="22.125" style="1" customWidth="1"/>
    <col min="9478" max="9478" width="11.625" style="1" customWidth="1"/>
    <col min="9479" max="9481" width="3.625" style="1" customWidth="1"/>
    <col min="9482" max="9482" width="9.625" style="1" customWidth="1"/>
    <col min="9483" max="9483" width="18.875" style="1" customWidth="1"/>
    <col min="9484" max="9484" width="11.625" style="1" customWidth="1"/>
    <col min="9485" max="9485" width="16.375" style="1" customWidth="1"/>
    <col min="9486" max="9486" width="17.625" style="1" customWidth="1"/>
    <col min="9487" max="9487" width="10.625" style="1" customWidth="1"/>
    <col min="9488" max="9730" width="9.125" style="1"/>
    <col min="9731" max="9731" width="4.625" style="1" customWidth="1"/>
    <col min="9732" max="9732" width="21.875" style="1" customWidth="1"/>
    <col min="9733" max="9733" width="22.125" style="1" customWidth="1"/>
    <col min="9734" max="9734" width="11.625" style="1" customWidth="1"/>
    <col min="9735" max="9737" width="3.625" style="1" customWidth="1"/>
    <col min="9738" max="9738" width="9.625" style="1" customWidth="1"/>
    <col min="9739" max="9739" width="18.875" style="1" customWidth="1"/>
    <col min="9740" max="9740" width="11.625" style="1" customWidth="1"/>
    <col min="9741" max="9741" width="16.375" style="1" customWidth="1"/>
    <col min="9742" max="9742" width="17.625" style="1" customWidth="1"/>
    <col min="9743" max="9743" width="10.625" style="1" customWidth="1"/>
    <col min="9744" max="9986" width="9.125" style="1"/>
    <col min="9987" max="9987" width="4.625" style="1" customWidth="1"/>
    <col min="9988" max="9988" width="21.875" style="1" customWidth="1"/>
    <col min="9989" max="9989" width="22.125" style="1" customWidth="1"/>
    <col min="9990" max="9990" width="11.625" style="1" customWidth="1"/>
    <col min="9991" max="9993" width="3.625" style="1" customWidth="1"/>
    <col min="9994" max="9994" width="9.625" style="1" customWidth="1"/>
    <col min="9995" max="9995" width="18.875" style="1" customWidth="1"/>
    <col min="9996" max="9996" width="11.625" style="1" customWidth="1"/>
    <col min="9997" max="9997" width="16.375" style="1" customWidth="1"/>
    <col min="9998" max="9998" width="17.625" style="1" customWidth="1"/>
    <col min="9999" max="9999" width="10.625" style="1" customWidth="1"/>
    <col min="10000" max="10242" width="9.125" style="1"/>
    <col min="10243" max="10243" width="4.625" style="1" customWidth="1"/>
    <col min="10244" max="10244" width="21.875" style="1" customWidth="1"/>
    <col min="10245" max="10245" width="22.125" style="1" customWidth="1"/>
    <col min="10246" max="10246" width="11.625" style="1" customWidth="1"/>
    <col min="10247" max="10249" width="3.625" style="1" customWidth="1"/>
    <col min="10250" max="10250" width="9.625" style="1" customWidth="1"/>
    <col min="10251" max="10251" width="18.875" style="1" customWidth="1"/>
    <col min="10252" max="10252" width="11.625" style="1" customWidth="1"/>
    <col min="10253" max="10253" width="16.375" style="1" customWidth="1"/>
    <col min="10254" max="10254" width="17.625" style="1" customWidth="1"/>
    <col min="10255" max="10255" width="10.625" style="1" customWidth="1"/>
    <col min="10256" max="10498" width="9.125" style="1"/>
    <col min="10499" max="10499" width="4.625" style="1" customWidth="1"/>
    <col min="10500" max="10500" width="21.875" style="1" customWidth="1"/>
    <col min="10501" max="10501" width="22.125" style="1" customWidth="1"/>
    <col min="10502" max="10502" width="11.625" style="1" customWidth="1"/>
    <col min="10503" max="10505" width="3.625" style="1" customWidth="1"/>
    <col min="10506" max="10506" width="9.625" style="1" customWidth="1"/>
    <col min="10507" max="10507" width="18.875" style="1" customWidth="1"/>
    <col min="10508" max="10508" width="11.625" style="1" customWidth="1"/>
    <col min="10509" max="10509" width="16.375" style="1" customWidth="1"/>
    <col min="10510" max="10510" width="17.625" style="1" customWidth="1"/>
    <col min="10511" max="10511" width="10.625" style="1" customWidth="1"/>
    <col min="10512" max="10754" width="9.125" style="1"/>
    <col min="10755" max="10755" width="4.625" style="1" customWidth="1"/>
    <col min="10756" max="10756" width="21.875" style="1" customWidth="1"/>
    <col min="10757" max="10757" width="22.125" style="1" customWidth="1"/>
    <col min="10758" max="10758" width="11.625" style="1" customWidth="1"/>
    <col min="10759" max="10761" width="3.625" style="1" customWidth="1"/>
    <col min="10762" max="10762" width="9.625" style="1" customWidth="1"/>
    <col min="10763" max="10763" width="18.875" style="1" customWidth="1"/>
    <col min="10764" max="10764" width="11.625" style="1" customWidth="1"/>
    <col min="10765" max="10765" width="16.375" style="1" customWidth="1"/>
    <col min="10766" max="10766" width="17.625" style="1" customWidth="1"/>
    <col min="10767" max="10767" width="10.625" style="1" customWidth="1"/>
    <col min="10768" max="11010" width="9.125" style="1"/>
    <col min="11011" max="11011" width="4.625" style="1" customWidth="1"/>
    <col min="11012" max="11012" width="21.875" style="1" customWidth="1"/>
    <col min="11013" max="11013" width="22.125" style="1" customWidth="1"/>
    <col min="11014" max="11014" width="11.625" style="1" customWidth="1"/>
    <col min="11015" max="11017" width="3.625" style="1" customWidth="1"/>
    <col min="11018" max="11018" width="9.625" style="1" customWidth="1"/>
    <col min="11019" max="11019" width="18.875" style="1" customWidth="1"/>
    <col min="11020" max="11020" width="11.625" style="1" customWidth="1"/>
    <col min="11021" max="11021" width="16.375" style="1" customWidth="1"/>
    <col min="11022" max="11022" width="17.625" style="1" customWidth="1"/>
    <col min="11023" max="11023" width="10.625" style="1" customWidth="1"/>
    <col min="11024" max="11266" width="9.125" style="1"/>
    <col min="11267" max="11267" width="4.625" style="1" customWidth="1"/>
    <col min="11268" max="11268" width="21.875" style="1" customWidth="1"/>
    <col min="11269" max="11269" width="22.125" style="1" customWidth="1"/>
    <col min="11270" max="11270" width="11.625" style="1" customWidth="1"/>
    <col min="11271" max="11273" width="3.625" style="1" customWidth="1"/>
    <col min="11274" max="11274" width="9.625" style="1" customWidth="1"/>
    <col min="11275" max="11275" width="18.875" style="1" customWidth="1"/>
    <col min="11276" max="11276" width="11.625" style="1" customWidth="1"/>
    <col min="11277" max="11277" width="16.375" style="1" customWidth="1"/>
    <col min="11278" max="11278" width="17.625" style="1" customWidth="1"/>
    <col min="11279" max="11279" width="10.625" style="1" customWidth="1"/>
    <col min="11280" max="11522" width="9.125" style="1"/>
    <col min="11523" max="11523" width="4.625" style="1" customWidth="1"/>
    <col min="11524" max="11524" width="21.875" style="1" customWidth="1"/>
    <col min="11525" max="11525" width="22.125" style="1" customWidth="1"/>
    <col min="11526" max="11526" width="11.625" style="1" customWidth="1"/>
    <col min="11527" max="11529" width="3.625" style="1" customWidth="1"/>
    <col min="11530" max="11530" width="9.625" style="1" customWidth="1"/>
    <col min="11531" max="11531" width="18.875" style="1" customWidth="1"/>
    <col min="11532" max="11532" width="11.625" style="1" customWidth="1"/>
    <col min="11533" max="11533" width="16.375" style="1" customWidth="1"/>
    <col min="11534" max="11534" width="17.625" style="1" customWidth="1"/>
    <col min="11535" max="11535" width="10.625" style="1" customWidth="1"/>
    <col min="11536" max="11778" width="9.125" style="1"/>
    <col min="11779" max="11779" width="4.625" style="1" customWidth="1"/>
    <col min="11780" max="11780" width="21.875" style="1" customWidth="1"/>
    <col min="11781" max="11781" width="22.125" style="1" customWidth="1"/>
    <col min="11782" max="11782" width="11.625" style="1" customWidth="1"/>
    <col min="11783" max="11785" width="3.625" style="1" customWidth="1"/>
    <col min="11786" max="11786" width="9.625" style="1" customWidth="1"/>
    <col min="11787" max="11787" width="18.875" style="1" customWidth="1"/>
    <col min="11788" max="11788" width="11.625" style="1" customWidth="1"/>
    <col min="11789" max="11789" width="16.375" style="1" customWidth="1"/>
    <col min="11790" max="11790" width="17.625" style="1" customWidth="1"/>
    <col min="11791" max="11791" width="10.625" style="1" customWidth="1"/>
    <col min="11792" max="12034" width="9.125" style="1"/>
    <col min="12035" max="12035" width="4.625" style="1" customWidth="1"/>
    <col min="12036" max="12036" width="21.875" style="1" customWidth="1"/>
    <col min="12037" max="12037" width="22.125" style="1" customWidth="1"/>
    <col min="12038" max="12038" width="11.625" style="1" customWidth="1"/>
    <col min="12039" max="12041" width="3.625" style="1" customWidth="1"/>
    <col min="12042" max="12042" width="9.625" style="1" customWidth="1"/>
    <col min="12043" max="12043" width="18.875" style="1" customWidth="1"/>
    <col min="12044" max="12044" width="11.625" style="1" customWidth="1"/>
    <col min="12045" max="12045" width="16.375" style="1" customWidth="1"/>
    <col min="12046" max="12046" width="17.625" style="1" customWidth="1"/>
    <col min="12047" max="12047" width="10.625" style="1" customWidth="1"/>
    <col min="12048" max="12290" width="9.125" style="1"/>
    <col min="12291" max="12291" width="4.625" style="1" customWidth="1"/>
    <col min="12292" max="12292" width="21.875" style="1" customWidth="1"/>
    <col min="12293" max="12293" width="22.125" style="1" customWidth="1"/>
    <col min="12294" max="12294" width="11.625" style="1" customWidth="1"/>
    <col min="12295" max="12297" width="3.625" style="1" customWidth="1"/>
    <col min="12298" max="12298" width="9.625" style="1" customWidth="1"/>
    <col min="12299" max="12299" width="18.875" style="1" customWidth="1"/>
    <col min="12300" max="12300" width="11.625" style="1" customWidth="1"/>
    <col min="12301" max="12301" width="16.375" style="1" customWidth="1"/>
    <col min="12302" max="12302" width="17.625" style="1" customWidth="1"/>
    <col min="12303" max="12303" width="10.625" style="1" customWidth="1"/>
    <col min="12304" max="12546" width="9.125" style="1"/>
    <col min="12547" max="12547" width="4.625" style="1" customWidth="1"/>
    <col min="12548" max="12548" width="21.875" style="1" customWidth="1"/>
    <col min="12549" max="12549" width="22.125" style="1" customWidth="1"/>
    <col min="12550" max="12550" width="11.625" style="1" customWidth="1"/>
    <col min="12551" max="12553" width="3.625" style="1" customWidth="1"/>
    <col min="12554" max="12554" width="9.625" style="1" customWidth="1"/>
    <col min="12555" max="12555" width="18.875" style="1" customWidth="1"/>
    <col min="12556" max="12556" width="11.625" style="1" customWidth="1"/>
    <col min="12557" max="12557" width="16.375" style="1" customWidth="1"/>
    <col min="12558" max="12558" width="17.625" style="1" customWidth="1"/>
    <col min="12559" max="12559" width="10.625" style="1" customWidth="1"/>
    <col min="12560" max="12802" width="9.125" style="1"/>
    <col min="12803" max="12803" width="4.625" style="1" customWidth="1"/>
    <col min="12804" max="12804" width="21.875" style="1" customWidth="1"/>
    <col min="12805" max="12805" width="22.125" style="1" customWidth="1"/>
    <col min="12806" max="12806" width="11.625" style="1" customWidth="1"/>
    <col min="12807" max="12809" width="3.625" style="1" customWidth="1"/>
    <col min="12810" max="12810" width="9.625" style="1" customWidth="1"/>
    <col min="12811" max="12811" width="18.875" style="1" customWidth="1"/>
    <col min="12812" max="12812" width="11.625" style="1" customWidth="1"/>
    <col min="12813" max="12813" width="16.375" style="1" customWidth="1"/>
    <col min="12814" max="12814" width="17.625" style="1" customWidth="1"/>
    <col min="12815" max="12815" width="10.625" style="1" customWidth="1"/>
    <col min="12816" max="13058" width="9.125" style="1"/>
    <col min="13059" max="13059" width="4.625" style="1" customWidth="1"/>
    <col min="13060" max="13060" width="21.875" style="1" customWidth="1"/>
    <col min="13061" max="13061" width="22.125" style="1" customWidth="1"/>
    <col min="13062" max="13062" width="11.625" style="1" customWidth="1"/>
    <col min="13063" max="13065" width="3.625" style="1" customWidth="1"/>
    <col min="13066" max="13066" width="9.625" style="1" customWidth="1"/>
    <col min="13067" max="13067" width="18.875" style="1" customWidth="1"/>
    <col min="13068" max="13068" width="11.625" style="1" customWidth="1"/>
    <col min="13069" max="13069" width="16.375" style="1" customWidth="1"/>
    <col min="13070" max="13070" width="17.625" style="1" customWidth="1"/>
    <col min="13071" max="13071" width="10.625" style="1" customWidth="1"/>
    <col min="13072" max="13314" width="9.125" style="1"/>
    <col min="13315" max="13315" width="4.625" style="1" customWidth="1"/>
    <col min="13316" max="13316" width="21.875" style="1" customWidth="1"/>
    <col min="13317" max="13317" width="22.125" style="1" customWidth="1"/>
    <col min="13318" max="13318" width="11.625" style="1" customWidth="1"/>
    <col min="13319" max="13321" width="3.625" style="1" customWidth="1"/>
    <col min="13322" max="13322" width="9.625" style="1" customWidth="1"/>
    <col min="13323" max="13323" width="18.875" style="1" customWidth="1"/>
    <col min="13324" max="13324" width="11.625" style="1" customWidth="1"/>
    <col min="13325" max="13325" width="16.375" style="1" customWidth="1"/>
    <col min="13326" max="13326" width="17.625" style="1" customWidth="1"/>
    <col min="13327" max="13327" width="10.625" style="1" customWidth="1"/>
    <col min="13328" max="13570" width="9.125" style="1"/>
    <col min="13571" max="13571" width="4.625" style="1" customWidth="1"/>
    <col min="13572" max="13572" width="21.875" style="1" customWidth="1"/>
    <col min="13573" max="13573" width="22.125" style="1" customWidth="1"/>
    <col min="13574" max="13574" width="11.625" style="1" customWidth="1"/>
    <col min="13575" max="13577" width="3.625" style="1" customWidth="1"/>
    <col min="13578" max="13578" width="9.625" style="1" customWidth="1"/>
    <col min="13579" max="13579" width="18.875" style="1" customWidth="1"/>
    <col min="13580" max="13580" width="11.625" style="1" customWidth="1"/>
    <col min="13581" max="13581" width="16.375" style="1" customWidth="1"/>
    <col min="13582" max="13582" width="17.625" style="1" customWidth="1"/>
    <col min="13583" max="13583" width="10.625" style="1" customWidth="1"/>
    <col min="13584" max="13826" width="9.125" style="1"/>
    <col min="13827" max="13827" width="4.625" style="1" customWidth="1"/>
    <col min="13828" max="13828" width="21.875" style="1" customWidth="1"/>
    <col min="13829" max="13829" width="22.125" style="1" customWidth="1"/>
    <col min="13830" max="13830" width="11.625" style="1" customWidth="1"/>
    <col min="13831" max="13833" width="3.625" style="1" customWidth="1"/>
    <col min="13834" max="13834" width="9.625" style="1" customWidth="1"/>
    <col min="13835" max="13835" width="18.875" style="1" customWidth="1"/>
    <col min="13836" max="13836" width="11.625" style="1" customWidth="1"/>
    <col min="13837" max="13837" width="16.375" style="1" customWidth="1"/>
    <col min="13838" max="13838" width="17.625" style="1" customWidth="1"/>
    <col min="13839" max="13839" width="10.625" style="1" customWidth="1"/>
    <col min="13840" max="14082" width="9.125" style="1"/>
    <col min="14083" max="14083" width="4.625" style="1" customWidth="1"/>
    <col min="14084" max="14084" width="21.875" style="1" customWidth="1"/>
    <col min="14085" max="14085" width="22.125" style="1" customWidth="1"/>
    <col min="14086" max="14086" width="11.625" style="1" customWidth="1"/>
    <col min="14087" max="14089" width="3.625" style="1" customWidth="1"/>
    <col min="14090" max="14090" width="9.625" style="1" customWidth="1"/>
    <col min="14091" max="14091" width="18.875" style="1" customWidth="1"/>
    <col min="14092" max="14092" width="11.625" style="1" customWidth="1"/>
    <col min="14093" max="14093" width="16.375" style="1" customWidth="1"/>
    <col min="14094" max="14094" width="17.625" style="1" customWidth="1"/>
    <col min="14095" max="14095" width="10.625" style="1" customWidth="1"/>
    <col min="14096" max="14338" width="9.125" style="1"/>
    <col min="14339" max="14339" width="4.625" style="1" customWidth="1"/>
    <col min="14340" max="14340" width="21.875" style="1" customWidth="1"/>
    <col min="14341" max="14341" width="22.125" style="1" customWidth="1"/>
    <col min="14342" max="14342" width="11.625" style="1" customWidth="1"/>
    <col min="14343" max="14345" width="3.625" style="1" customWidth="1"/>
    <col min="14346" max="14346" width="9.625" style="1" customWidth="1"/>
    <col min="14347" max="14347" width="18.875" style="1" customWidth="1"/>
    <col min="14348" max="14348" width="11.625" style="1" customWidth="1"/>
    <col min="14349" max="14349" width="16.375" style="1" customWidth="1"/>
    <col min="14350" max="14350" width="17.625" style="1" customWidth="1"/>
    <col min="14351" max="14351" width="10.625" style="1" customWidth="1"/>
    <col min="14352" max="14594" width="9.125" style="1"/>
    <col min="14595" max="14595" width="4.625" style="1" customWidth="1"/>
    <col min="14596" max="14596" width="21.875" style="1" customWidth="1"/>
    <col min="14597" max="14597" width="22.125" style="1" customWidth="1"/>
    <col min="14598" max="14598" width="11.625" style="1" customWidth="1"/>
    <col min="14599" max="14601" width="3.625" style="1" customWidth="1"/>
    <col min="14602" max="14602" width="9.625" style="1" customWidth="1"/>
    <col min="14603" max="14603" width="18.875" style="1" customWidth="1"/>
    <col min="14604" max="14604" width="11.625" style="1" customWidth="1"/>
    <col min="14605" max="14605" width="16.375" style="1" customWidth="1"/>
    <col min="14606" max="14606" width="17.625" style="1" customWidth="1"/>
    <col min="14607" max="14607" width="10.625" style="1" customWidth="1"/>
    <col min="14608" max="14850" width="9.125" style="1"/>
    <col min="14851" max="14851" width="4.625" style="1" customWidth="1"/>
    <col min="14852" max="14852" width="21.875" style="1" customWidth="1"/>
    <col min="14853" max="14853" width="22.125" style="1" customWidth="1"/>
    <col min="14854" max="14854" width="11.625" style="1" customWidth="1"/>
    <col min="14855" max="14857" width="3.625" style="1" customWidth="1"/>
    <col min="14858" max="14858" width="9.625" style="1" customWidth="1"/>
    <col min="14859" max="14859" width="18.875" style="1" customWidth="1"/>
    <col min="14860" max="14860" width="11.625" style="1" customWidth="1"/>
    <col min="14861" max="14861" width="16.375" style="1" customWidth="1"/>
    <col min="14862" max="14862" width="17.625" style="1" customWidth="1"/>
    <col min="14863" max="14863" width="10.625" style="1" customWidth="1"/>
    <col min="14864" max="15106" width="9.125" style="1"/>
    <col min="15107" max="15107" width="4.625" style="1" customWidth="1"/>
    <col min="15108" max="15108" width="21.875" style="1" customWidth="1"/>
    <col min="15109" max="15109" width="22.125" style="1" customWidth="1"/>
    <col min="15110" max="15110" width="11.625" style="1" customWidth="1"/>
    <col min="15111" max="15113" width="3.625" style="1" customWidth="1"/>
    <col min="15114" max="15114" width="9.625" style="1" customWidth="1"/>
    <col min="15115" max="15115" width="18.875" style="1" customWidth="1"/>
    <col min="15116" max="15116" width="11.625" style="1" customWidth="1"/>
    <col min="15117" max="15117" width="16.375" style="1" customWidth="1"/>
    <col min="15118" max="15118" width="17.625" style="1" customWidth="1"/>
    <col min="15119" max="15119" width="10.625" style="1" customWidth="1"/>
    <col min="15120" max="15362" width="9.125" style="1"/>
    <col min="15363" max="15363" width="4.625" style="1" customWidth="1"/>
    <col min="15364" max="15364" width="21.875" style="1" customWidth="1"/>
    <col min="15365" max="15365" width="22.125" style="1" customWidth="1"/>
    <col min="15366" max="15366" width="11.625" style="1" customWidth="1"/>
    <col min="15367" max="15369" width="3.625" style="1" customWidth="1"/>
    <col min="15370" max="15370" width="9.625" style="1" customWidth="1"/>
    <col min="15371" max="15371" width="18.875" style="1" customWidth="1"/>
    <col min="15372" max="15372" width="11.625" style="1" customWidth="1"/>
    <col min="15373" max="15373" width="16.375" style="1" customWidth="1"/>
    <col min="15374" max="15374" width="17.625" style="1" customWidth="1"/>
    <col min="15375" max="15375" width="10.625" style="1" customWidth="1"/>
    <col min="15376" max="15618" width="9.125" style="1"/>
    <col min="15619" max="15619" width="4.625" style="1" customWidth="1"/>
    <col min="15620" max="15620" width="21.875" style="1" customWidth="1"/>
    <col min="15621" max="15621" width="22.125" style="1" customWidth="1"/>
    <col min="15622" max="15622" width="11.625" style="1" customWidth="1"/>
    <col min="15623" max="15625" width="3.625" style="1" customWidth="1"/>
    <col min="15626" max="15626" width="9.625" style="1" customWidth="1"/>
    <col min="15627" max="15627" width="18.875" style="1" customWidth="1"/>
    <col min="15628" max="15628" width="11.625" style="1" customWidth="1"/>
    <col min="15629" max="15629" width="16.375" style="1" customWidth="1"/>
    <col min="15630" max="15630" width="17.625" style="1" customWidth="1"/>
    <col min="15631" max="15631" width="10.625" style="1" customWidth="1"/>
    <col min="15632" max="15874" width="9.125" style="1"/>
    <col min="15875" max="15875" width="4.625" style="1" customWidth="1"/>
    <col min="15876" max="15876" width="21.875" style="1" customWidth="1"/>
    <col min="15877" max="15877" width="22.125" style="1" customWidth="1"/>
    <col min="15878" max="15878" width="11.625" style="1" customWidth="1"/>
    <col min="15879" max="15881" width="3.625" style="1" customWidth="1"/>
    <col min="15882" max="15882" width="9.625" style="1" customWidth="1"/>
    <col min="15883" max="15883" width="18.875" style="1" customWidth="1"/>
    <col min="15884" max="15884" width="11.625" style="1" customWidth="1"/>
    <col min="15885" max="15885" width="16.375" style="1" customWidth="1"/>
    <col min="15886" max="15886" width="17.625" style="1" customWidth="1"/>
    <col min="15887" max="15887" width="10.625" style="1" customWidth="1"/>
    <col min="15888" max="16130" width="9.125" style="1"/>
    <col min="16131" max="16131" width="4.625" style="1" customWidth="1"/>
    <col min="16132" max="16132" width="21.875" style="1" customWidth="1"/>
    <col min="16133" max="16133" width="22.125" style="1" customWidth="1"/>
    <col min="16134" max="16134" width="11.625" style="1" customWidth="1"/>
    <col min="16135" max="16137" width="3.625" style="1" customWidth="1"/>
    <col min="16138" max="16138" width="9.625" style="1" customWidth="1"/>
    <col min="16139" max="16139" width="18.875" style="1" customWidth="1"/>
    <col min="16140" max="16140" width="11.625" style="1" customWidth="1"/>
    <col min="16141" max="16141" width="16.375" style="1" customWidth="1"/>
    <col min="16142" max="16142" width="17.625" style="1" customWidth="1"/>
    <col min="16143" max="16143" width="10.625" style="1" customWidth="1"/>
    <col min="16144" max="16384" width="9.125" style="1"/>
  </cols>
  <sheetData>
    <row r="1" spans="1:15" s="5" customFormat="1" ht="15">
      <c r="C1" s="23"/>
      <c r="D1" s="23"/>
      <c r="G1" s="24"/>
      <c r="H1" s="24"/>
      <c r="J1" s="35"/>
      <c r="K1" s="24"/>
    </row>
    <row r="2" spans="1:15" s="5" customFormat="1" ht="15">
      <c r="A2" s="268" t="s">
        <v>91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 s="5" customFormat="1" ht="15">
      <c r="A3" s="268" t="s">
        <v>75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 s="5" customFormat="1" ht="15">
      <c r="A4" s="87" t="str">
        <f>'Tabel RPJMG'!A3</f>
        <v>GAMPONG</v>
      </c>
      <c r="B4" s="6"/>
      <c r="C4" s="88" t="s">
        <v>5</v>
      </c>
      <c r="D4" s="270" t="s">
        <v>69</v>
      </c>
      <c r="E4" s="270"/>
      <c r="G4" s="24"/>
      <c r="H4" s="24"/>
      <c r="J4" s="35"/>
      <c r="K4" s="24"/>
    </row>
    <row r="5" spans="1:15" s="5" customFormat="1" ht="15">
      <c r="A5" s="8" t="s">
        <v>43</v>
      </c>
      <c r="B5" s="89"/>
      <c r="C5" s="88" t="s">
        <v>5</v>
      </c>
      <c r="D5" s="270" t="s">
        <v>70</v>
      </c>
      <c r="E5" s="270"/>
      <c r="G5" s="24"/>
      <c r="H5" s="24"/>
      <c r="J5" s="35"/>
      <c r="K5" s="24"/>
    </row>
    <row r="6" spans="1:15" s="5" customFormat="1" ht="15">
      <c r="A6" s="8" t="s">
        <v>44</v>
      </c>
      <c r="B6" s="89"/>
      <c r="C6" s="88" t="s">
        <v>5</v>
      </c>
      <c r="D6" s="270" t="s">
        <v>67</v>
      </c>
      <c r="E6" s="270"/>
      <c r="G6" s="24"/>
      <c r="H6" s="24"/>
      <c r="J6" s="36"/>
      <c r="K6" s="24"/>
    </row>
    <row r="7" spans="1:15" s="5" customFormat="1" ht="15">
      <c r="A7" s="8" t="s">
        <v>45</v>
      </c>
      <c r="B7" s="89"/>
      <c r="C7" s="88" t="s">
        <v>5</v>
      </c>
      <c r="D7" s="270" t="s">
        <v>68</v>
      </c>
      <c r="E7" s="270"/>
      <c r="G7" s="24"/>
      <c r="H7" s="24"/>
      <c r="J7" s="36"/>
      <c r="K7" s="24"/>
    </row>
    <row r="8" spans="1:15" s="5" customFormat="1" ht="15">
      <c r="C8" s="23"/>
      <c r="D8" s="23"/>
      <c r="G8" s="24"/>
      <c r="H8" s="24"/>
      <c r="J8" s="35"/>
      <c r="K8" s="24"/>
    </row>
    <row r="9" spans="1:15" s="5" customFormat="1" ht="16.5" customHeight="1">
      <c r="A9" s="269" t="s">
        <v>0</v>
      </c>
      <c r="B9" s="269" t="s">
        <v>6</v>
      </c>
      <c r="C9" s="269"/>
      <c r="D9" s="269"/>
      <c r="E9" s="269"/>
      <c r="F9" s="269" t="s">
        <v>46</v>
      </c>
      <c r="G9" s="269" t="s">
        <v>1</v>
      </c>
      <c r="H9" s="269" t="s">
        <v>7</v>
      </c>
      <c r="I9" s="269" t="s">
        <v>8</v>
      </c>
      <c r="J9" s="269" t="s">
        <v>47</v>
      </c>
      <c r="K9" s="269"/>
      <c r="L9" s="269" t="s">
        <v>48</v>
      </c>
      <c r="M9" s="269"/>
      <c r="N9" s="269"/>
      <c r="O9" s="269" t="s">
        <v>49</v>
      </c>
    </row>
    <row r="10" spans="1:15" s="5" customFormat="1" ht="12.75" customHeight="1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</row>
    <row r="11" spans="1:15" s="5" customFormat="1" ht="30">
      <c r="A11" s="269"/>
      <c r="B11" s="104" t="s">
        <v>11</v>
      </c>
      <c r="C11" s="105"/>
      <c r="D11" s="105" t="s">
        <v>12</v>
      </c>
      <c r="E11" s="104" t="s">
        <v>13</v>
      </c>
      <c r="F11" s="269"/>
      <c r="G11" s="269"/>
      <c r="H11" s="269"/>
      <c r="I11" s="269"/>
      <c r="J11" s="106" t="s">
        <v>14</v>
      </c>
      <c r="K11" s="104" t="s">
        <v>15</v>
      </c>
      <c r="L11" s="104" t="s">
        <v>16</v>
      </c>
      <c r="M11" s="104" t="s">
        <v>17</v>
      </c>
      <c r="N11" s="104" t="s">
        <v>18</v>
      </c>
      <c r="O11" s="269"/>
    </row>
    <row r="12" spans="1:15" s="10" customFormat="1" thickBot="1">
      <c r="A12" s="107" t="s">
        <v>19</v>
      </c>
      <c r="B12" s="107" t="s">
        <v>20</v>
      </c>
      <c r="C12" s="107" t="s">
        <v>76</v>
      </c>
      <c r="D12" s="107" t="s">
        <v>76</v>
      </c>
      <c r="E12" s="107" t="s">
        <v>22</v>
      </c>
      <c r="F12" s="107" t="s">
        <v>23</v>
      </c>
      <c r="G12" s="107" t="s">
        <v>24</v>
      </c>
      <c r="H12" s="107" t="s">
        <v>25</v>
      </c>
      <c r="I12" s="107" t="s">
        <v>26</v>
      </c>
      <c r="J12" s="107" t="s">
        <v>27</v>
      </c>
      <c r="K12" s="107" t="s">
        <v>28</v>
      </c>
      <c r="L12" s="107" t="s">
        <v>29</v>
      </c>
      <c r="M12" s="107" t="s">
        <v>30</v>
      </c>
      <c r="N12" s="107" t="s">
        <v>31</v>
      </c>
      <c r="O12" s="107" t="s">
        <v>32</v>
      </c>
    </row>
    <row r="13" spans="1:15" s="10" customFormat="1" ht="29.25" thickTop="1">
      <c r="A13" s="245">
        <v>1</v>
      </c>
      <c r="B13" s="248" t="s">
        <v>37</v>
      </c>
      <c r="C13" s="265">
        <v>1</v>
      </c>
      <c r="D13" s="263" t="s">
        <v>54</v>
      </c>
      <c r="E13" s="16" t="str">
        <f>'Tabel RPJMG'!E12</f>
        <v>Penyediaan Penghasilan Tetap dan Tunjangan Keuchik</v>
      </c>
      <c r="F13" s="13" t="str">
        <f>'Tabel RPJMG'!F12</f>
        <v>Bireuen Mns TGk Digadong</v>
      </c>
      <c r="G13" s="13">
        <v>9</v>
      </c>
      <c r="H13" s="13" t="str">
        <f>'Tabel RPJMG'!I12</f>
        <v>Keuchik</v>
      </c>
      <c r="I13" s="70">
        <v>2016</v>
      </c>
      <c r="J13" s="71">
        <v>60000000</v>
      </c>
      <c r="K13" s="70" t="s">
        <v>52</v>
      </c>
      <c r="L13" s="72" t="str">
        <f>'Tabel RPJMG'!S12</f>
        <v>Swakelola</v>
      </c>
      <c r="M13" s="72"/>
      <c r="N13" s="72"/>
      <c r="O13" s="72"/>
    </row>
    <row r="14" spans="1:15" s="10" customFormat="1" ht="15">
      <c r="A14" s="245"/>
      <c r="B14" s="248"/>
      <c r="C14" s="265"/>
      <c r="D14" s="264"/>
      <c r="E14" s="29" t="str">
        <f>'Tabel RPJMG'!E13</f>
        <v>Penyediaan Penghasilan Tetap dan Tunjangan Perangkat Gampong</v>
      </c>
      <c r="F14" s="12" t="str">
        <f>'Tabel RPJMG'!F13</f>
        <v>Bireuen Mns TGk Digadong</v>
      </c>
      <c r="G14" s="12" t="str">
        <f>'Tabel RPJMG'!G13</f>
        <v>12 OB</v>
      </c>
      <c r="H14" s="12" t="str">
        <f>'Tabel RPJMG'!I13</f>
        <v>Perangkat</v>
      </c>
      <c r="I14" s="32">
        <v>2016</v>
      </c>
      <c r="J14" s="37">
        <v>4000000</v>
      </c>
      <c r="K14" s="32" t="s">
        <v>52</v>
      </c>
      <c r="L14" s="33" t="str">
        <f>'Tabel RPJMG'!S13</f>
        <v>Swakelola</v>
      </c>
      <c r="M14" s="33"/>
      <c r="N14" s="33"/>
      <c r="O14" s="33"/>
    </row>
    <row r="15" spans="1:15" s="10" customFormat="1" ht="15">
      <c r="A15" s="245"/>
      <c r="B15" s="248"/>
      <c r="C15" s="265"/>
      <c r="D15" s="264"/>
      <c r="E15" s="29" t="str">
        <f>'Tabel RPJMG'!E14</f>
        <v>Penyediaan Jaminan Sosial bagi Keuchik dan Perangkat Gampong</v>
      </c>
      <c r="F15" s="12" t="str">
        <f>'Tabel RPJMG'!F14</f>
        <v>Bireuen Mns TGk Digadong</v>
      </c>
      <c r="G15" s="12" t="str">
        <f>'Tabel RPJMG'!G14</f>
        <v>12 OB</v>
      </c>
      <c r="H15" s="12" t="str">
        <f>'Tabel RPJMG'!I14</f>
        <v>Perangkat</v>
      </c>
      <c r="I15" s="32">
        <v>2016</v>
      </c>
      <c r="J15" s="37">
        <v>21600000</v>
      </c>
      <c r="K15" s="32" t="s">
        <v>52</v>
      </c>
      <c r="L15" s="33" t="str">
        <f>'Tabel RPJMG'!S14</f>
        <v>Swakelola</v>
      </c>
      <c r="M15" s="33"/>
      <c r="N15" s="33"/>
      <c r="O15" s="33"/>
    </row>
    <row r="16" spans="1:15" s="10" customFormat="1" ht="15">
      <c r="A16" s="245"/>
      <c r="B16" s="248"/>
      <c r="C16" s="25">
        <v>2</v>
      </c>
      <c r="D16" s="30" t="s">
        <v>72</v>
      </c>
      <c r="E16" s="29" t="str">
        <f>'Tabel RPJMG'!E15</f>
        <v>Penyediaan Operasional Pemerintah Gampong (ATK, Honorarium PKPKG dan PPKG, perlengkapan perkantoran, pakaian dinas/atribut, listrik/telpon, listrik gampong, dll)</v>
      </c>
      <c r="F16" s="12" t="str">
        <f>'Tabel RPJMG'!F15</f>
        <v>Bireuen Mns TGk Digadong</v>
      </c>
      <c r="G16" s="12" t="str">
        <f>'Tabel RPJMG'!G15</f>
        <v>1 Paket</v>
      </c>
      <c r="H16" s="12" t="str">
        <f>'Tabel RPJMG'!I15</f>
        <v>Pemerintah Desa</v>
      </c>
      <c r="I16" s="32">
        <v>2016</v>
      </c>
      <c r="J16" s="37">
        <v>50000000</v>
      </c>
      <c r="K16" s="32" t="s">
        <v>52</v>
      </c>
      <c r="L16" s="33" t="str">
        <f>'Tabel RPJMG'!S15</f>
        <v>Swakelola</v>
      </c>
      <c r="M16" s="33"/>
      <c r="N16" s="33"/>
      <c r="O16" s="33"/>
    </row>
    <row r="17" spans="1:15" s="10" customFormat="1" ht="15">
      <c r="A17" s="245"/>
      <c r="B17" s="248"/>
      <c r="C17" s="25">
        <v>3</v>
      </c>
      <c r="D17" s="30" t="s">
        <v>73</v>
      </c>
      <c r="E17" s="29" t="str">
        <f>'Tabel RPJMG'!E16</f>
        <v>Penyediaan Tunjangan Tuha Peut</v>
      </c>
      <c r="F17" s="12" t="str">
        <f>'Tabel RPJMG'!F16</f>
        <v>Bireuen Mns TGk Digadong</v>
      </c>
      <c r="G17" s="12" t="str">
        <f>'Tabel RPJMG'!G16</f>
        <v>12 OB</v>
      </c>
      <c r="H17" s="12" t="str">
        <f>'Tabel RPJMG'!I16</f>
        <v>Tuha Peut</v>
      </c>
      <c r="I17" s="32">
        <v>2016</v>
      </c>
      <c r="J17" s="37">
        <v>5600000</v>
      </c>
      <c r="K17" s="32" t="s">
        <v>52</v>
      </c>
      <c r="L17" s="33" t="str">
        <f>'Tabel RPJMG'!S16</f>
        <v>Swakelola</v>
      </c>
      <c r="M17" s="33"/>
      <c r="N17" s="33"/>
      <c r="O17" s="33"/>
    </row>
    <row r="18" spans="1:15" s="10" customFormat="1" ht="15">
      <c r="A18" s="245"/>
      <c r="B18" s="248"/>
      <c r="C18" s="25">
        <v>6</v>
      </c>
      <c r="D18" s="237" t="s">
        <v>74</v>
      </c>
      <c r="E18" s="29" t="str">
        <f>'Tabel RPJMG'!E17</f>
        <v>Penyediaan Operasional Tuha Peut (Rapat-rapat (ATK, makan-minum), perlengkapan perkantoran, Pakaian Seragam, perjalanan dinas, listrik/ telpon, dll)</v>
      </c>
      <c r="F18" s="12" t="str">
        <f>'Tabel RPJMG'!F17</f>
        <v>Bireuen Mns TGk Digadong</v>
      </c>
      <c r="G18" s="12" t="str">
        <f>'Tabel RPJMG'!G17</f>
        <v>12 OB</v>
      </c>
      <c r="H18" s="12" t="str">
        <f>'Tabel RPJMG'!I17</f>
        <v>Tuha Peut</v>
      </c>
      <c r="I18" s="32">
        <v>2016</v>
      </c>
      <c r="J18" s="37">
        <v>9600000</v>
      </c>
      <c r="K18" s="32" t="s">
        <v>52</v>
      </c>
      <c r="L18" s="33" t="str">
        <f>'Tabel RPJMG'!S17</f>
        <v>Swakelola</v>
      </c>
      <c r="M18" s="33"/>
      <c r="N18" s="33"/>
      <c r="O18" s="33"/>
    </row>
    <row r="19" spans="1:15" s="10" customFormat="1" ht="15">
      <c r="A19" s="245"/>
      <c r="B19" s="248"/>
      <c r="C19" s="25">
        <v>7</v>
      </c>
      <c r="D19" s="266"/>
      <c r="E19" s="29" t="str">
        <f>'Tabel RPJMG'!E18</f>
        <v xml:space="preserve">Penyediaan Insentif Lembaga Gampong lainnya </v>
      </c>
      <c r="F19" s="12" t="str">
        <f>'Tabel RPJMG'!F18</f>
        <v>Bireuen Mns TGk Digadong</v>
      </c>
      <c r="G19" s="12" t="str">
        <f>'Tabel RPJMG'!G18</f>
        <v>12 OB</v>
      </c>
      <c r="H19" s="12" t="str">
        <f>'Tabel RPJMG'!I18</f>
        <v>Lembaga Gampong</v>
      </c>
      <c r="I19" s="32">
        <v>2016</v>
      </c>
      <c r="J19" s="37">
        <v>5600000</v>
      </c>
      <c r="K19" s="32" t="s">
        <v>52</v>
      </c>
      <c r="L19" s="33" t="str">
        <f>'Tabel RPJMG'!S18</f>
        <v>Swakelola</v>
      </c>
      <c r="M19" s="33"/>
      <c r="N19" s="33"/>
      <c r="O19" s="33"/>
    </row>
    <row r="20" spans="1:15" s="10" customFormat="1" ht="15">
      <c r="A20" s="245"/>
      <c r="B20" s="248"/>
      <c r="C20" s="25">
        <v>8</v>
      </c>
      <c r="D20" s="266"/>
      <c r="E20" s="29" t="str">
        <f>'Tabel RPJMG'!E19</f>
        <v>Operasional Pemerintah Desa</v>
      </c>
      <c r="F20" s="12" t="str">
        <f>'Tabel RPJMG'!F19</f>
        <v>Bireuen Mns TGk Digadong</v>
      </c>
      <c r="G20" s="12" t="str">
        <f>'Tabel RPJMG'!G19</f>
        <v>1 Tahun</v>
      </c>
      <c r="H20" s="12" t="str">
        <f>'Tabel RPJMG'!I19</f>
        <v>Pemerintah Desa</v>
      </c>
      <c r="I20" s="32">
        <v>2016</v>
      </c>
      <c r="J20" s="37">
        <v>9600000</v>
      </c>
      <c r="K20" s="32" t="s">
        <v>52</v>
      </c>
      <c r="L20" s="33" t="str">
        <f>'Tabel RPJMG'!S19</f>
        <v>Swakelola</v>
      </c>
      <c r="M20" s="33"/>
      <c r="N20" s="33"/>
      <c r="O20" s="33"/>
    </row>
    <row r="21" spans="1:15" s="10" customFormat="1" ht="15">
      <c r="A21" s="245"/>
      <c r="B21" s="248"/>
      <c r="C21" s="25">
        <v>9</v>
      </c>
      <c r="D21" s="266"/>
      <c r="E21" s="29" t="str">
        <f>'Tabel RPJMG'!E20</f>
        <v>Penyediaan sarana (aset tetap) perkantoran/pemerintahan</v>
      </c>
      <c r="F21" s="12" t="str">
        <f>'Tabel RPJMG'!F20</f>
        <v>Bireuen Mns TGk Digadong</v>
      </c>
      <c r="G21" s="12" t="str">
        <f>'Tabel RPJMG'!G20</f>
        <v>1 Paket</v>
      </c>
      <c r="H21" s="12" t="str">
        <f>'Tabel RPJMG'!I20</f>
        <v>Pemerintah Desa dan Masyarakat</v>
      </c>
      <c r="I21" s="32">
        <v>2016</v>
      </c>
      <c r="J21" s="37">
        <v>1200000</v>
      </c>
      <c r="K21" s="32" t="s">
        <v>52</v>
      </c>
      <c r="L21" s="33" t="str">
        <f>'Tabel RPJMG'!S20</f>
        <v>Swakelola</v>
      </c>
      <c r="M21" s="33"/>
      <c r="N21" s="33"/>
      <c r="O21" s="33"/>
    </row>
    <row r="22" spans="1:15" s="10" customFormat="1" ht="15">
      <c r="A22" s="245"/>
      <c r="B22" s="248"/>
      <c r="C22" s="25">
        <v>10</v>
      </c>
      <c r="D22" s="266"/>
      <c r="E22" s="29" t="str">
        <f>'Tabel RPJMG'!E21</f>
        <v>Pemeliharaan Gedung/Prasarana Kantor Keuchik</v>
      </c>
      <c r="F22" s="12" t="str">
        <f>'Tabel RPJMG'!F21</f>
        <v>Bireuen Mns TGk Digadong</v>
      </c>
      <c r="G22" s="12" t="str">
        <f>'Tabel RPJMG'!G21</f>
        <v>1 KEG</v>
      </c>
      <c r="H22" s="12" t="str">
        <f>'Tabel RPJMG'!I21</f>
        <v>Pemerintah Desa dan Masyarakat</v>
      </c>
      <c r="I22" s="32">
        <v>2016</v>
      </c>
      <c r="J22" s="37">
        <v>1200000</v>
      </c>
      <c r="K22" s="32" t="s">
        <v>52</v>
      </c>
      <c r="L22" s="33" t="str">
        <f>'Tabel RPJMG'!S21</f>
        <v>Swakelola</v>
      </c>
      <c r="M22" s="33"/>
      <c r="N22" s="33"/>
      <c r="O22" s="33"/>
    </row>
    <row r="23" spans="1:15" s="10" customFormat="1" ht="15">
      <c r="A23" s="245"/>
      <c r="B23" s="248"/>
      <c r="C23" s="25">
        <v>11</v>
      </c>
      <c r="D23" s="266"/>
      <c r="E23" s="29" t="str">
        <f>'Tabel RPJMG'!E22</f>
        <v>Pembangunan/Rehabilitasi/Peningkatan Gedung/Prasarana Kantor Keuchik</v>
      </c>
      <c r="F23" s="12" t="str">
        <f>'Tabel RPJMG'!F22</f>
        <v>Bireuen Mns TGk Digadong</v>
      </c>
      <c r="G23" s="12" t="str">
        <f>'Tabel RPJMG'!G22</f>
        <v>1 UNIT</v>
      </c>
      <c r="H23" s="12" t="str">
        <f>'Tabel RPJMG'!I22</f>
        <v>Pemerintah Desa dan Masyarakat</v>
      </c>
      <c r="I23" s="32">
        <v>2016</v>
      </c>
      <c r="J23" s="37">
        <v>1200000</v>
      </c>
      <c r="K23" s="32" t="s">
        <v>52</v>
      </c>
      <c r="L23" s="33" t="str">
        <f>'Tabel RPJMG'!S22</f>
        <v>Swakelola</v>
      </c>
      <c r="M23" s="33"/>
      <c r="N23" s="33"/>
      <c r="O23" s="33"/>
    </row>
    <row r="24" spans="1:15" s="10" customFormat="1" ht="15">
      <c r="A24" s="245"/>
      <c r="B24" s="248"/>
      <c r="C24" s="25">
        <v>12</v>
      </c>
      <c r="D24" s="266"/>
      <c r="E24" s="29" t="str">
        <f>'Tabel RPJMG'!E23</f>
        <v>Pelayanan administrasi umum dan kependudukan (Surat Pengantar/Pelayanan KTP, Akta Kelahiran, Kartu Keluarga, dll)</v>
      </c>
      <c r="F24" s="12" t="str">
        <f>'Tabel RPJMG'!F23</f>
        <v>Bireuen Mns TGk Digadong</v>
      </c>
      <c r="G24" s="12" t="str">
        <f>'Tabel RPJMG'!G23</f>
        <v>12 OB</v>
      </c>
      <c r="H24" s="12" t="str">
        <f>'Tabel RPJMG'!I23</f>
        <v>Masyarakat</v>
      </c>
      <c r="I24" s="32">
        <v>2016</v>
      </c>
      <c r="J24" s="37">
        <v>4800000</v>
      </c>
      <c r="K24" s="32" t="s">
        <v>52</v>
      </c>
      <c r="L24" s="33" t="str">
        <f>'Tabel RPJMG'!S23</f>
        <v>Swakelola</v>
      </c>
      <c r="M24" s="33"/>
      <c r="N24" s="33"/>
      <c r="O24" s="33"/>
    </row>
    <row r="25" spans="1:15" s="10" customFormat="1" ht="15">
      <c r="A25" s="245"/>
      <c r="B25" s="248"/>
      <c r="C25" s="25">
        <v>13</v>
      </c>
      <c r="D25" s="266"/>
      <c r="E25" s="29" t="str">
        <f>'Tabel RPJMG'!E24</f>
        <v>Penyusunan/Pendataan/Pemutakhiran Profil Gampong (profil kependudukan dan potensi gampong)</v>
      </c>
      <c r="F25" s="12" t="str">
        <f>'Tabel RPJMG'!F24</f>
        <v>Bireuen Mns TGk Digadong</v>
      </c>
      <c r="G25" s="12" t="str">
        <f>'Tabel RPJMG'!G24</f>
        <v>1 KEG</v>
      </c>
      <c r="H25" s="12" t="str">
        <f>'Tabel RPJMG'!I24</f>
        <v>Masyarakat</v>
      </c>
      <c r="I25" s="32">
        <v>2016</v>
      </c>
      <c r="J25" s="37">
        <v>1200000</v>
      </c>
      <c r="K25" s="32" t="s">
        <v>52</v>
      </c>
      <c r="L25" s="33" t="str">
        <f>'Tabel RPJMG'!S24</f>
        <v>Swakelola</v>
      </c>
      <c r="M25" s="33"/>
      <c r="N25" s="33"/>
      <c r="O25" s="33"/>
    </row>
    <row r="26" spans="1:15" s="10" customFormat="1" ht="28.5">
      <c r="A26" s="245"/>
      <c r="B26" s="248"/>
      <c r="C26" s="25">
        <v>14</v>
      </c>
      <c r="D26" s="266"/>
      <c r="E26" s="14" t="str">
        <f>'Tabel RPJMG'!E25</f>
        <v>Pengelolaan administrasi dan kearsipan pemerintahan Gampong</v>
      </c>
      <c r="F26" s="12" t="str">
        <f>'Tabel RPJMG'!F25</f>
        <v>Bireuen Mns TGk Digadong</v>
      </c>
      <c r="G26" s="12" t="str">
        <f>'Tabel RPJMG'!G25</f>
        <v>1 KEG</v>
      </c>
      <c r="H26" s="12" t="str">
        <f>'Tabel RPJMG'!I25</f>
        <v>Masyarakat</v>
      </c>
      <c r="I26" s="32">
        <v>2016</v>
      </c>
      <c r="J26" s="37">
        <v>2400000</v>
      </c>
      <c r="K26" s="32" t="s">
        <v>52</v>
      </c>
      <c r="L26" s="33" t="str">
        <f>'Tabel RPJMG'!S25</f>
        <v>Swakelola</v>
      </c>
      <c r="M26" s="33"/>
      <c r="N26" s="33"/>
      <c r="O26" s="33"/>
    </row>
    <row r="27" spans="1:15" s="10" customFormat="1" ht="28.5">
      <c r="A27" s="245"/>
      <c r="B27" s="248"/>
      <c r="C27" s="25">
        <v>15</v>
      </c>
      <c r="D27" s="267"/>
      <c r="E27" s="14" t="str">
        <f>'Tabel RPJMG'!E26</f>
        <v>Pemetaan dan Analisis Kemiskinan Gampong secara Partisipatif</v>
      </c>
      <c r="F27" s="12" t="str">
        <f>'Tabel RPJMG'!F26</f>
        <v>Bireuen Mns TGk Digadong</v>
      </c>
      <c r="G27" s="12" t="str">
        <f>'Tabel RPJMG'!G26</f>
        <v>1 KEG</v>
      </c>
      <c r="H27" s="12" t="str">
        <f>'Tabel RPJMG'!I26</f>
        <v>Masyarakat</v>
      </c>
      <c r="I27" s="32">
        <v>2016</v>
      </c>
      <c r="J27" s="37">
        <v>3600000</v>
      </c>
      <c r="K27" s="32" t="s">
        <v>52</v>
      </c>
      <c r="L27" s="33" t="str">
        <f>'Tabel RPJMG'!S26</f>
        <v>Swakelola</v>
      </c>
      <c r="M27" s="33"/>
      <c r="N27" s="33"/>
      <c r="O27" s="33"/>
    </row>
    <row r="28" spans="1:15" s="5" customFormat="1" ht="15">
      <c r="A28" s="245"/>
      <c r="B28" s="248"/>
      <c r="C28" s="25">
        <v>16</v>
      </c>
      <c r="D28" s="264" t="s">
        <v>58</v>
      </c>
      <c r="E28" s="29" t="str">
        <f>'Tabel RPJMG'!E30</f>
        <v>Penyusunan Dokumen Keuangan Gampong (APBG/APBG Perubahan/ LPJ APBG, dan seluruh dokumen terkait)</v>
      </c>
      <c r="F28" s="12" t="str">
        <f>'Tabel RPJMG'!F30</f>
        <v>Bireuen Mns TGk Digadong</v>
      </c>
      <c r="G28" s="12" t="str">
        <f>'Tabel RPJMG'!G30</f>
        <v>1 KEG</v>
      </c>
      <c r="H28" s="12" t="str">
        <f>'Tabel RPJMG'!I30</f>
        <v>Masyarakat</v>
      </c>
      <c r="I28" s="32">
        <v>2016</v>
      </c>
      <c r="J28" s="38">
        <v>2000000</v>
      </c>
      <c r="K28" s="32" t="s">
        <v>52</v>
      </c>
      <c r="L28" s="33" t="str">
        <f>'Tabel RPJMG'!S30</f>
        <v>Swakelola</v>
      </c>
      <c r="M28" s="26"/>
      <c r="N28" s="26"/>
      <c r="O28" s="26"/>
    </row>
    <row r="29" spans="1:15" s="5" customFormat="1" ht="15">
      <c r="A29" s="245"/>
      <c r="B29" s="248"/>
      <c r="C29" s="25">
        <v>17</v>
      </c>
      <c r="D29" s="264"/>
      <c r="E29" s="14" t="str">
        <f>'Tabel RPJMG'!E33</f>
        <v>Pengembangan Sistem Informasi Gampong</v>
      </c>
      <c r="F29" s="12" t="str">
        <f>'Tabel RPJMG'!F33</f>
        <v>Bireuen Mns TGk Digadong</v>
      </c>
      <c r="G29" s="12" t="str">
        <f>'Tabel RPJMG'!G33</f>
        <v>1 KEG</v>
      </c>
      <c r="H29" s="12" t="str">
        <f>'Tabel RPJMG'!I33</f>
        <v>Masyarakat</v>
      </c>
      <c r="I29" s="32">
        <v>2016</v>
      </c>
      <c r="J29" s="38">
        <v>1000000</v>
      </c>
      <c r="K29" s="32" t="s">
        <v>52</v>
      </c>
      <c r="L29" s="33" t="str">
        <f>'Tabel RPJMG'!S33</f>
        <v>Swakelola</v>
      </c>
      <c r="M29" s="26"/>
      <c r="N29" s="26"/>
      <c r="O29" s="26"/>
    </row>
    <row r="30" spans="1:15" s="5" customFormat="1" ht="15">
      <c r="A30" s="245"/>
      <c r="B30" s="248"/>
      <c r="C30" s="25">
        <v>18</v>
      </c>
      <c r="D30" s="264"/>
      <c r="E30" s="14" t="str">
        <f>'Tabel RPJMG'!E36</f>
        <v>Administrasi Pajak Bumi dan Bangunan (PBB)</v>
      </c>
      <c r="F30" s="12" t="str">
        <f>'Tabel RPJMG'!F36</f>
        <v>Bireuen Mns TGk Digadong</v>
      </c>
      <c r="G30" s="12" t="str">
        <f>'Tabel RPJMG'!G36</f>
        <v>1 KEG</v>
      </c>
      <c r="H30" s="12" t="str">
        <f>'Tabel RPJMG'!I36</f>
        <v>Masyarakat</v>
      </c>
      <c r="I30" s="32">
        <v>2016</v>
      </c>
      <c r="J30" s="39">
        <v>200000000</v>
      </c>
      <c r="K30" s="32" t="s">
        <v>52</v>
      </c>
      <c r="L30" s="33" t="str">
        <f>'Tabel RPJMG'!S36</f>
        <v>Swakelola</v>
      </c>
      <c r="M30" s="26"/>
      <c r="N30" s="26"/>
      <c r="O30" s="26"/>
    </row>
    <row r="31" spans="1:15" s="5" customFormat="1" ht="15">
      <c r="A31" s="250" t="s">
        <v>38</v>
      </c>
      <c r="B31" s="250"/>
      <c r="C31" s="250"/>
      <c r="D31" s="250"/>
      <c r="E31" s="250"/>
      <c r="F31" s="250"/>
      <c r="G31" s="250"/>
      <c r="H31" s="250"/>
      <c r="I31" s="250"/>
      <c r="J31" s="94">
        <f>SUM(J13:J30)</f>
        <v>384600000</v>
      </c>
      <c r="K31" s="95"/>
      <c r="L31" s="96"/>
      <c r="M31" s="96"/>
      <c r="N31" s="96"/>
      <c r="O31" s="96"/>
    </row>
    <row r="32" spans="1:15" s="46" customFormat="1" ht="15">
      <c r="A32" s="43"/>
      <c r="B32" s="43"/>
      <c r="C32" s="43"/>
      <c r="D32" s="43"/>
      <c r="E32" s="43"/>
      <c r="F32" s="43"/>
      <c r="G32" s="57"/>
      <c r="H32" s="57"/>
      <c r="I32" s="43"/>
      <c r="J32" s="45"/>
      <c r="K32" s="81"/>
    </row>
    <row r="33" spans="1:11" s="46" customFormat="1" ht="15">
      <c r="A33" s="43"/>
      <c r="B33" s="43"/>
      <c r="C33" s="43"/>
      <c r="D33" s="43"/>
      <c r="E33" s="43"/>
      <c r="F33" s="43"/>
      <c r="G33" s="57"/>
      <c r="H33" s="57"/>
      <c r="I33" s="43"/>
      <c r="J33" s="45"/>
      <c r="K33" s="81"/>
    </row>
    <row r="34" spans="1:11" s="46" customFormat="1" ht="15">
      <c r="A34" s="43"/>
      <c r="B34" s="43"/>
      <c r="C34" s="43"/>
      <c r="D34" s="43"/>
      <c r="E34" s="43"/>
      <c r="F34" s="43"/>
      <c r="G34" s="57"/>
      <c r="H34" s="57"/>
      <c r="I34" s="43"/>
      <c r="J34" s="45"/>
      <c r="K34" s="81"/>
    </row>
    <row r="35" spans="1:11" s="46" customFormat="1" ht="15">
      <c r="A35" s="43"/>
      <c r="B35" s="43"/>
      <c r="C35" s="43"/>
      <c r="D35" s="43"/>
      <c r="E35" s="43"/>
      <c r="F35" s="43"/>
      <c r="G35" s="57"/>
      <c r="H35" s="57"/>
      <c r="I35" s="43"/>
      <c r="J35" s="45"/>
      <c r="K35" s="81"/>
    </row>
    <row r="36" spans="1:11" s="46" customFormat="1" ht="15" customHeight="1">
      <c r="A36" s="261"/>
      <c r="B36" s="262"/>
      <c r="C36" s="48"/>
      <c r="D36" s="48"/>
      <c r="E36" s="43"/>
      <c r="F36" s="43"/>
      <c r="G36" s="57"/>
      <c r="H36" s="57"/>
      <c r="I36" s="43"/>
      <c r="J36" s="45"/>
      <c r="K36" s="81"/>
    </row>
    <row r="37" spans="1:11" s="46" customFormat="1" ht="15">
      <c r="A37" s="261"/>
      <c r="B37" s="262"/>
      <c r="C37" s="48"/>
      <c r="D37" s="48"/>
      <c r="E37" s="43"/>
      <c r="F37" s="43"/>
      <c r="G37" s="57"/>
      <c r="H37" s="57"/>
      <c r="I37" s="43"/>
      <c r="J37" s="45"/>
      <c r="K37" s="81"/>
    </row>
    <row r="38" spans="1:11" s="46" customFormat="1" ht="15">
      <c r="A38" s="261"/>
      <c r="B38" s="262"/>
      <c r="C38" s="48"/>
      <c r="D38" s="48"/>
      <c r="E38" s="43"/>
      <c r="F38" s="43"/>
      <c r="G38" s="57"/>
      <c r="H38" s="57"/>
      <c r="I38" s="43"/>
      <c r="J38" s="45"/>
      <c r="K38" s="81"/>
    </row>
    <row r="39" spans="1:11" s="46" customFormat="1" ht="15">
      <c r="A39" s="261"/>
      <c r="B39" s="262"/>
      <c r="C39" s="48"/>
      <c r="D39" s="48"/>
      <c r="E39" s="43"/>
      <c r="F39" s="43"/>
      <c r="G39" s="57"/>
      <c r="H39" s="57"/>
      <c r="I39" s="43"/>
      <c r="J39" s="45"/>
      <c r="K39" s="81"/>
    </row>
    <row r="40" spans="1:11" s="46" customFormat="1" ht="15">
      <c r="A40" s="261"/>
      <c r="B40" s="262"/>
      <c r="C40" s="48"/>
      <c r="D40" s="48"/>
      <c r="E40" s="43"/>
      <c r="F40" s="43"/>
      <c r="G40" s="57"/>
      <c r="H40" s="57"/>
      <c r="I40" s="43"/>
      <c r="J40" s="45"/>
      <c r="K40" s="81"/>
    </row>
    <row r="41" spans="1:11" s="46" customFormat="1" ht="15">
      <c r="A41" s="261"/>
      <c r="B41" s="262"/>
      <c r="C41" s="48"/>
      <c r="D41" s="48"/>
      <c r="E41" s="43"/>
      <c r="F41" s="43"/>
      <c r="G41" s="57"/>
      <c r="H41" s="57"/>
      <c r="I41" s="43"/>
      <c r="J41" s="45"/>
      <c r="K41" s="81"/>
    </row>
    <row r="42" spans="1:11" s="46" customFormat="1" ht="15">
      <c r="A42" s="261"/>
      <c r="B42" s="262"/>
      <c r="C42" s="48"/>
      <c r="D42" s="48"/>
      <c r="E42" s="43"/>
      <c r="F42" s="43"/>
      <c r="G42" s="57"/>
      <c r="H42" s="57"/>
      <c r="I42" s="43"/>
      <c r="J42" s="45"/>
      <c r="K42" s="81"/>
    </row>
    <row r="43" spans="1:11" s="46" customFormat="1" ht="15">
      <c r="A43" s="261"/>
      <c r="B43" s="262"/>
      <c r="C43" s="48"/>
      <c r="D43" s="48"/>
      <c r="E43" s="43"/>
      <c r="F43" s="43"/>
      <c r="G43" s="57"/>
      <c r="H43" s="57"/>
      <c r="I43" s="43"/>
      <c r="J43" s="45"/>
      <c r="K43" s="81"/>
    </row>
    <row r="44" spans="1:11" s="46" customFormat="1" ht="15">
      <c r="A44" s="261"/>
      <c r="B44" s="262"/>
      <c r="C44" s="48"/>
      <c r="D44" s="48"/>
      <c r="E44" s="43"/>
      <c r="F44" s="43"/>
      <c r="G44" s="57"/>
      <c r="H44" s="57"/>
      <c r="I44" s="43"/>
      <c r="J44" s="45"/>
      <c r="K44" s="81"/>
    </row>
    <row r="45" spans="1:11" s="46" customFormat="1" ht="15">
      <c r="A45" s="261"/>
      <c r="B45" s="262"/>
      <c r="C45" s="48"/>
      <c r="D45" s="48"/>
      <c r="E45" s="43"/>
      <c r="F45" s="43"/>
      <c r="G45" s="57"/>
      <c r="H45" s="57"/>
      <c r="I45" s="43"/>
      <c r="J45" s="45"/>
      <c r="K45" s="81"/>
    </row>
    <row r="46" spans="1:11" s="46" customFormat="1" ht="15">
      <c r="A46" s="261"/>
      <c r="B46" s="262"/>
      <c r="C46" s="48"/>
      <c r="D46" s="48"/>
      <c r="E46" s="43"/>
      <c r="F46" s="43"/>
      <c r="G46" s="57"/>
      <c r="H46" s="57"/>
      <c r="I46" s="43"/>
      <c r="J46" s="45"/>
      <c r="K46" s="81"/>
    </row>
    <row r="47" spans="1:11" s="46" customFormat="1" ht="15">
      <c r="A47" s="261"/>
      <c r="B47" s="262"/>
      <c r="C47" s="48"/>
      <c r="D47" s="48"/>
      <c r="E47" s="43"/>
      <c r="F47" s="43"/>
      <c r="G47" s="57"/>
      <c r="H47" s="57"/>
      <c r="I47" s="43"/>
      <c r="J47" s="45"/>
      <c r="K47" s="81"/>
    </row>
    <row r="48" spans="1:11" s="46" customFormat="1" ht="15">
      <c r="A48" s="261"/>
      <c r="B48" s="262"/>
      <c r="C48" s="49"/>
      <c r="D48" s="49"/>
      <c r="E48" s="43"/>
      <c r="F48" s="43"/>
      <c r="G48" s="57"/>
      <c r="H48" s="57"/>
      <c r="I48" s="43"/>
      <c r="J48" s="45"/>
      <c r="K48" s="81"/>
    </row>
    <row r="49" spans="1:15" s="46" customFormat="1" ht="15">
      <c r="A49" s="259"/>
      <c r="B49" s="259"/>
      <c r="C49" s="259"/>
      <c r="D49" s="259"/>
      <c r="E49" s="259"/>
      <c r="F49" s="259"/>
      <c r="G49" s="259"/>
      <c r="H49" s="259"/>
      <c r="I49" s="259"/>
      <c r="J49" s="45"/>
      <c r="K49" s="81"/>
    </row>
    <row r="50" spans="1:15" s="46" customFormat="1" ht="15">
      <c r="A50" s="43"/>
      <c r="B50" s="43"/>
      <c r="C50" s="49"/>
      <c r="D50" s="49"/>
      <c r="E50" s="43"/>
      <c r="F50" s="43"/>
      <c r="G50" s="57"/>
      <c r="H50" s="57"/>
      <c r="I50" s="43"/>
      <c r="J50" s="45"/>
      <c r="K50" s="81"/>
    </row>
    <row r="51" spans="1:15" s="5" customFormat="1" ht="15">
      <c r="A51" s="257"/>
      <c r="B51" s="258"/>
      <c r="C51" s="48"/>
      <c r="D51" s="48"/>
      <c r="E51" s="84"/>
      <c r="F51" s="47"/>
      <c r="G51" s="57"/>
      <c r="H51" s="57"/>
      <c r="I51" s="57"/>
      <c r="J51" s="45"/>
      <c r="K51" s="81"/>
      <c r="L51" s="46"/>
      <c r="M51" s="46"/>
      <c r="N51" s="46"/>
      <c r="O51" s="46"/>
    </row>
    <row r="52" spans="1:15" s="5" customFormat="1" ht="15">
      <c r="A52" s="257"/>
      <c r="B52" s="258"/>
      <c r="C52" s="48"/>
      <c r="D52" s="48"/>
      <c r="E52" s="84"/>
      <c r="F52" s="47"/>
      <c r="G52" s="57"/>
      <c r="H52" s="57"/>
      <c r="I52" s="57"/>
      <c r="J52" s="45"/>
      <c r="K52" s="81"/>
      <c r="L52" s="46"/>
      <c r="M52" s="46"/>
      <c r="N52" s="46"/>
      <c r="O52" s="46"/>
    </row>
    <row r="53" spans="1:15" s="5" customFormat="1" ht="15">
      <c r="A53" s="257"/>
      <c r="B53" s="258"/>
      <c r="C53" s="48"/>
      <c r="D53" s="48"/>
      <c r="E53" s="84"/>
      <c r="F53" s="47"/>
      <c r="G53" s="57"/>
      <c r="H53" s="57"/>
      <c r="I53" s="57"/>
      <c r="J53" s="45"/>
      <c r="K53" s="81"/>
      <c r="L53" s="46"/>
      <c r="M53" s="46"/>
      <c r="N53" s="46"/>
      <c r="O53" s="46"/>
    </row>
    <row r="54" spans="1:15" s="5" customFormat="1" ht="15">
      <c r="A54" s="257"/>
      <c r="B54" s="258"/>
      <c r="C54" s="48"/>
      <c r="D54" s="48"/>
      <c r="E54" s="84"/>
      <c r="F54" s="47"/>
      <c r="G54" s="57"/>
      <c r="H54" s="57"/>
      <c r="I54" s="57"/>
      <c r="J54" s="45"/>
      <c r="K54" s="81"/>
      <c r="L54" s="46"/>
      <c r="M54" s="46"/>
      <c r="N54" s="46"/>
      <c r="O54" s="46"/>
    </row>
    <row r="55" spans="1:15" s="5" customFormat="1" ht="15">
      <c r="A55" s="257"/>
      <c r="B55" s="258"/>
      <c r="C55" s="48"/>
      <c r="D55" s="48"/>
      <c r="E55" s="84"/>
      <c r="F55" s="47"/>
      <c r="G55" s="57"/>
      <c r="H55" s="57"/>
      <c r="I55" s="57"/>
      <c r="J55" s="45"/>
      <c r="K55" s="81"/>
      <c r="L55" s="46"/>
      <c r="M55" s="46"/>
      <c r="N55" s="46"/>
      <c r="O55" s="46"/>
    </row>
    <row r="56" spans="1:15" s="5" customFormat="1" ht="15">
      <c r="A56" s="257"/>
      <c r="B56" s="258"/>
      <c r="C56" s="48"/>
      <c r="D56" s="48"/>
      <c r="E56" s="84"/>
      <c r="F56" s="47"/>
      <c r="G56" s="57"/>
      <c r="H56" s="57"/>
      <c r="I56" s="57"/>
      <c r="J56" s="45"/>
      <c r="K56" s="81"/>
      <c r="L56" s="46"/>
      <c r="M56" s="46"/>
      <c r="N56" s="46"/>
      <c r="O56" s="46"/>
    </row>
    <row r="57" spans="1:15" s="5" customFormat="1" ht="15">
      <c r="A57" s="257"/>
      <c r="B57" s="258"/>
      <c r="C57" s="48"/>
      <c r="D57" s="48"/>
      <c r="E57" s="84"/>
      <c r="F57" s="47"/>
      <c r="G57" s="57"/>
      <c r="H57" s="57"/>
      <c r="I57" s="57"/>
      <c r="J57" s="45"/>
      <c r="K57" s="81"/>
      <c r="L57" s="46"/>
      <c r="M57" s="46"/>
      <c r="N57" s="46"/>
      <c r="O57" s="46"/>
    </row>
    <row r="58" spans="1:15" s="5" customFormat="1" ht="15">
      <c r="A58" s="259"/>
      <c r="B58" s="259"/>
      <c r="C58" s="259"/>
      <c r="D58" s="259"/>
      <c r="E58" s="259"/>
      <c r="F58" s="259"/>
      <c r="G58" s="259"/>
      <c r="H58" s="259"/>
      <c r="I58" s="259"/>
      <c r="J58" s="85"/>
      <c r="K58" s="81"/>
      <c r="L58" s="46"/>
      <c r="M58" s="46"/>
      <c r="N58" s="46"/>
      <c r="O58" s="46"/>
    </row>
    <row r="59" spans="1:15" s="5" customFormat="1" ht="15">
      <c r="A59" s="257"/>
      <c r="B59" s="258"/>
      <c r="C59" s="48"/>
      <c r="D59" s="48"/>
      <c r="E59" s="50"/>
      <c r="F59" s="50"/>
      <c r="G59" s="57"/>
      <c r="H59" s="57"/>
      <c r="I59" s="50"/>
      <c r="J59" s="85"/>
      <c r="K59" s="81"/>
      <c r="L59" s="46"/>
      <c r="M59" s="46"/>
      <c r="N59" s="46"/>
      <c r="O59" s="46"/>
    </row>
    <row r="60" spans="1:15" s="5" customFormat="1" ht="15">
      <c r="A60" s="257"/>
      <c r="B60" s="258"/>
      <c r="C60" s="48"/>
      <c r="D60" s="48"/>
      <c r="E60" s="50"/>
      <c r="F60" s="50"/>
      <c r="G60" s="57"/>
      <c r="H60" s="57"/>
      <c r="I60" s="50"/>
      <c r="J60" s="85"/>
      <c r="K60" s="81"/>
      <c r="L60" s="46"/>
      <c r="M60" s="46"/>
      <c r="N60" s="46"/>
      <c r="O60" s="46"/>
    </row>
    <row r="61" spans="1:15" s="5" customFormat="1" ht="15">
      <c r="A61" s="257"/>
      <c r="B61" s="258"/>
      <c r="C61" s="48"/>
      <c r="D61" s="48"/>
      <c r="E61" s="50"/>
      <c r="F61" s="50"/>
      <c r="G61" s="57"/>
      <c r="H61" s="57"/>
      <c r="I61" s="50"/>
      <c r="J61" s="85"/>
      <c r="K61" s="81"/>
      <c r="L61" s="46"/>
      <c r="M61" s="46"/>
      <c r="N61" s="46"/>
      <c r="O61" s="46"/>
    </row>
    <row r="62" spans="1:15" s="5" customFormat="1" ht="15">
      <c r="A62" s="257"/>
      <c r="B62" s="258"/>
      <c r="C62" s="48"/>
      <c r="D62" s="48"/>
      <c r="E62" s="50"/>
      <c r="F62" s="50"/>
      <c r="G62" s="57"/>
      <c r="H62" s="57"/>
      <c r="I62" s="50"/>
      <c r="J62" s="85"/>
      <c r="K62" s="81"/>
      <c r="L62" s="46"/>
      <c r="M62" s="46"/>
      <c r="N62" s="46"/>
      <c r="O62" s="46"/>
    </row>
    <row r="63" spans="1:15" s="5" customFormat="1" ht="15">
      <c r="A63" s="259"/>
      <c r="B63" s="259"/>
      <c r="C63" s="259"/>
      <c r="D63" s="259"/>
      <c r="E63" s="259"/>
      <c r="F63" s="259"/>
      <c r="G63" s="259"/>
      <c r="H63" s="259"/>
      <c r="I63" s="259"/>
      <c r="J63" s="85"/>
      <c r="K63" s="81"/>
      <c r="L63" s="46"/>
      <c r="M63" s="46"/>
      <c r="N63" s="46"/>
      <c r="O63" s="46"/>
    </row>
    <row r="64" spans="1:15" s="5" customFormat="1" ht="15">
      <c r="A64" s="259"/>
      <c r="B64" s="259"/>
      <c r="C64" s="259"/>
      <c r="D64" s="259"/>
      <c r="E64" s="259"/>
      <c r="F64" s="259"/>
      <c r="G64" s="259"/>
      <c r="H64" s="259"/>
      <c r="I64" s="259"/>
      <c r="J64" s="45"/>
      <c r="K64" s="81"/>
      <c r="L64" s="46"/>
      <c r="M64" s="46"/>
      <c r="N64" s="46"/>
      <c r="O64" s="46"/>
    </row>
    <row r="65" spans="1:19" s="5" customFormat="1" ht="24.75" customHeight="1">
      <c r="A65" s="259"/>
      <c r="B65" s="259"/>
      <c r="C65" s="259"/>
      <c r="D65" s="259"/>
      <c r="E65" s="259"/>
      <c r="F65" s="259"/>
      <c r="G65" s="259"/>
      <c r="H65" s="259"/>
      <c r="I65" s="259"/>
      <c r="J65" s="86"/>
      <c r="K65" s="81"/>
      <c r="L65" s="46"/>
      <c r="M65" s="46"/>
      <c r="N65" s="46"/>
      <c r="O65" s="46"/>
    </row>
    <row r="66" spans="1:19" s="5" customFormat="1" ht="42.75">
      <c r="A66" s="252">
        <v>2</v>
      </c>
      <c r="B66" s="248" t="s">
        <v>60</v>
      </c>
      <c r="C66" s="60">
        <v>1</v>
      </c>
      <c r="D66" s="239" t="s">
        <v>59</v>
      </c>
      <c r="E66" s="56" t="str">
        <f>'Tabel RPJMG'!E40</f>
        <v>Penyelenggaraan Posyandu (Makanan Tambahan, Kelas Ibu Hamil, Kelas Lansia, Insentif Kader Posyandu)</v>
      </c>
      <c r="F66" s="54" t="str">
        <f>'Tabel RPJMG'!F40</f>
        <v>Bireuen Mns TGk Digadong</v>
      </c>
      <c r="G66" s="44" t="str">
        <f>'Tabel RPJMG'!G40</f>
        <v>1 KEG</v>
      </c>
      <c r="H66" s="44" t="str">
        <f>'Tabel RPJMG'!I40</f>
        <v>Masyarakat</v>
      </c>
      <c r="I66" s="82">
        <v>2016</v>
      </c>
      <c r="J66" s="83">
        <v>400000000</v>
      </c>
      <c r="K66" s="70" t="s">
        <v>53</v>
      </c>
      <c r="L66" s="53" t="s">
        <v>51</v>
      </c>
      <c r="M66" s="77"/>
      <c r="N66" s="77"/>
      <c r="O66" s="77"/>
    </row>
    <row r="67" spans="1:19" s="5" customFormat="1" ht="28.5">
      <c r="A67" s="253"/>
      <c r="B67" s="248"/>
      <c r="C67" s="67">
        <v>2</v>
      </c>
      <c r="D67" s="260"/>
      <c r="E67" s="55" t="str">
        <f>'Tabel RPJMG'!E42</f>
        <v>Pengasuhan Bersama atau Bina Keluarga Balita (BKB)</v>
      </c>
      <c r="F67" s="28" t="str">
        <f>'Tabel RPJMG'!F42</f>
        <v>Bireuen Mns TGk Digadong</v>
      </c>
      <c r="G67" s="58" t="str">
        <f>'Tabel RPJMG'!G42</f>
        <v>2 KEG</v>
      </c>
      <c r="H67" s="58" t="str">
        <f>'Tabel RPJMG'!I42</f>
        <v>Masyarakat</v>
      </c>
      <c r="I67" s="59">
        <v>2016</v>
      </c>
      <c r="J67" s="38">
        <v>200000000</v>
      </c>
      <c r="K67" s="32" t="s">
        <v>53</v>
      </c>
      <c r="L67" s="53" t="s">
        <v>51</v>
      </c>
      <c r="M67" s="26"/>
      <c r="N67" s="26"/>
      <c r="O67" s="26"/>
    </row>
    <row r="68" spans="1:19" s="5" customFormat="1" ht="42.75">
      <c r="A68" s="253"/>
      <c r="B68" s="248"/>
      <c r="C68" s="67">
        <v>3</v>
      </c>
      <c r="D68" s="260" t="s">
        <v>61</v>
      </c>
      <c r="E68" s="14" t="str">
        <f>'Tabel RPJMG'!E50</f>
        <v>Pemeliharaan Prasarana Jalan Gampong (Gorong-gorong, Selokan, Box/Slab Culvert, Drainase, Prasarana Jalan lain)</v>
      </c>
      <c r="F68" s="28" t="str">
        <f>'Tabel RPJMG'!F50</f>
        <v>Bireuen Mns TGk Digadong</v>
      </c>
      <c r="G68" s="58" t="str">
        <f>'Tabel RPJMG'!G50</f>
        <v>1 Paket</v>
      </c>
      <c r="H68" s="58" t="str">
        <f>'Tabel RPJMG'!I50</f>
        <v>Masyarakat</v>
      </c>
      <c r="I68" s="59">
        <v>2016</v>
      </c>
      <c r="J68" s="38">
        <v>400000000</v>
      </c>
      <c r="K68" s="32" t="s">
        <v>53</v>
      </c>
      <c r="L68" s="53" t="s">
        <v>51</v>
      </c>
      <c r="M68" s="26"/>
      <c r="N68" s="26"/>
      <c r="O68" s="26"/>
    </row>
    <row r="69" spans="1:19" s="5" customFormat="1" ht="28.5">
      <c r="A69" s="253"/>
      <c r="B69" s="248"/>
      <c r="C69" s="67">
        <v>4</v>
      </c>
      <c r="D69" s="260"/>
      <c r="E69" s="14" t="str">
        <f>'Tabel RPJMG'!E55</f>
        <v>Pemeliharaan Gedung/Prasarana Balai Gampong/Balai Kemasyarakatan **</v>
      </c>
      <c r="F69" s="28" t="str">
        <f>'Tabel RPJMG'!F55</f>
        <v>Bireuen Mns TGk Digadong</v>
      </c>
      <c r="G69" s="58" t="str">
        <f>'Tabel RPJMG'!G55</f>
        <v>1 Paket</v>
      </c>
      <c r="H69" s="58" t="str">
        <f>'Tabel RPJMG'!I55</f>
        <v>Masyarakat</v>
      </c>
      <c r="I69" s="59">
        <v>2016</v>
      </c>
      <c r="J69" s="38">
        <v>200000000</v>
      </c>
      <c r="K69" s="32" t="s">
        <v>53</v>
      </c>
      <c r="L69" s="53" t="s">
        <v>51</v>
      </c>
      <c r="M69" s="26"/>
      <c r="N69" s="26"/>
      <c r="O69" s="26"/>
    </row>
    <row r="70" spans="1:19" s="5" customFormat="1" ht="28.5">
      <c r="A70" s="253"/>
      <c r="B70" s="248"/>
      <c r="C70" s="67">
        <v>5</v>
      </c>
      <c r="D70" s="260"/>
      <c r="E70" s="14" t="str">
        <f>'Tabel RPJMG'!E56</f>
        <v>Pelaksanaan Program Pembangunan/Rehab Rumah Tidak Layak Huni (RTLH) GAKIN **</v>
      </c>
      <c r="F70" s="28" t="str">
        <f>'Tabel RPJMG'!F56</f>
        <v>Bireuen Mns TGk Digadong</v>
      </c>
      <c r="G70" s="58" t="str">
        <f>'Tabel RPJMG'!G56</f>
        <v>1 Paket</v>
      </c>
      <c r="H70" s="58" t="str">
        <f>'Tabel RPJMG'!I56</f>
        <v>Dhuafa</v>
      </c>
      <c r="I70" s="59">
        <v>2016</v>
      </c>
      <c r="J70" s="38">
        <v>300000000</v>
      </c>
      <c r="K70" s="32" t="s">
        <v>53</v>
      </c>
      <c r="L70" s="53" t="s">
        <v>51</v>
      </c>
      <c r="M70" s="26"/>
      <c r="N70" s="26"/>
      <c r="O70" s="26"/>
      <c r="Q70" s="9"/>
      <c r="R70" s="9"/>
      <c r="S70" s="9"/>
    </row>
    <row r="71" spans="1:19" s="5" customFormat="1" ht="42.75">
      <c r="A71" s="253"/>
      <c r="B71" s="248"/>
      <c r="C71" s="67">
        <v>6</v>
      </c>
      <c r="D71" s="260"/>
      <c r="E71" s="14" t="str">
        <f>'Tabel RPJMG'!E64</f>
        <v>Pemeliharaan Fasilitas Pengelolaan Sampah Gampong/Permukiman (Penampungan Bank Sampah, dll)</v>
      </c>
      <c r="F71" s="28" t="str">
        <f>'Tabel RPJMG'!F64</f>
        <v>Bireuen Mns TGk Digadong</v>
      </c>
      <c r="G71" s="58" t="str">
        <f>'Tabel RPJMG'!G64</f>
        <v>1 Paket</v>
      </c>
      <c r="H71" s="58" t="str">
        <f>'Tabel RPJMG'!I64</f>
        <v>Masyarakat</v>
      </c>
      <c r="I71" s="59">
        <v>2016</v>
      </c>
      <c r="J71" s="38">
        <v>350000000</v>
      </c>
      <c r="K71" s="32" t="s">
        <v>53</v>
      </c>
      <c r="L71" s="53" t="s">
        <v>51</v>
      </c>
      <c r="M71" s="26"/>
      <c r="N71" s="26"/>
      <c r="O71" s="26"/>
    </row>
    <row r="72" spans="1:19" s="5" customFormat="1" ht="61.5" customHeight="1">
      <c r="A72" s="253"/>
      <c r="B72" s="248"/>
      <c r="C72" s="67">
        <v>7</v>
      </c>
      <c r="D72" s="31" t="s">
        <v>85</v>
      </c>
      <c r="E72" s="15" t="str">
        <f>'Tabel RPJMG'!E67</f>
        <v>Pembangunan/Rehabilitas/Peningkatan Fasilitas Jamban Umum/MCK umum, dll **</v>
      </c>
      <c r="F72" s="64" t="str">
        <f>'Tabel RPJMG'!F67</f>
        <v>Bireuen Mns TGk Digadong</v>
      </c>
      <c r="G72" s="65" t="str">
        <f>'Tabel RPJMG'!G67</f>
        <v>1 Paket</v>
      </c>
      <c r="H72" s="65" t="str">
        <f>'Tabel RPJMG'!I67</f>
        <v>Masyarakat</v>
      </c>
      <c r="I72" s="66">
        <v>2016</v>
      </c>
      <c r="J72" s="61">
        <v>150000000</v>
      </c>
      <c r="K72" s="32" t="s">
        <v>53</v>
      </c>
      <c r="L72" s="53" t="s">
        <v>51</v>
      </c>
      <c r="M72" s="62"/>
      <c r="N72" s="62"/>
      <c r="O72" s="63"/>
    </row>
    <row r="73" spans="1:19" s="5" customFormat="1" ht="24" customHeight="1">
      <c r="A73" s="253"/>
      <c r="B73" s="248"/>
      <c r="C73" s="67">
        <v>8</v>
      </c>
      <c r="D73" s="237" t="s">
        <v>62</v>
      </c>
      <c r="E73" s="15" t="e">
        <f>'Tabel RPJMG'!#REF!</f>
        <v>#REF!</v>
      </c>
      <c r="F73" s="64" t="e">
        <f>'Tabel RPJMG'!#REF!</f>
        <v>#REF!</v>
      </c>
      <c r="G73" s="65" t="e">
        <f>'Tabel RPJMG'!#REF!</f>
        <v>#REF!</v>
      </c>
      <c r="H73" s="65" t="e">
        <f>'Tabel RPJMG'!#REF!</f>
        <v>#REF!</v>
      </c>
      <c r="I73" s="66">
        <v>2016</v>
      </c>
      <c r="J73" s="38">
        <v>20000000</v>
      </c>
      <c r="K73" s="32" t="s">
        <v>53</v>
      </c>
      <c r="L73" s="53" t="s">
        <v>51</v>
      </c>
      <c r="M73" s="26"/>
      <c r="N73" s="26"/>
      <c r="O73" s="26"/>
    </row>
    <row r="74" spans="1:19" s="5" customFormat="1" ht="24" customHeight="1">
      <c r="A74" s="254"/>
      <c r="B74" s="248"/>
      <c r="C74" s="67">
        <v>9</v>
      </c>
      <c r="D74" s="238"/>
      <c r="E74" s="15" t="e">
        <f>'Tabel RPJMG'!#REF!</f>
        <v>#REF!</v>
      </c>
      <c r="F74" s="64" t="e">
        <f>'Tabel RPJMG'!#REF!</f>
        <v>#REF!</v>
      </c>
      <c r="G74" s="65" t="e">
        <f>'Tabel RPJMG'!#REF!</f>
        <v>#REF!</v>
      </c>
      <c r="H74" s="65" t="e">
        <f>'Tabel RPJMG'!#REF!</f>
        <v>#REF!</v>
      </c>
      <c r="I74" s="66">
        <v>2016</v>
      </c>
      <c r="J74" s="38">
        <v>20000000</v>
      </c>
      <c r="K74" s="32" t="s">
        <v>53</v>
      </c>
      <c r="L74" s="53" t="s">
        <v>51</v>
      </c>
      <c r="M74" s="26"/>
      <c r="N74" s="26"/>
      <c r="O74" s="26"/>
    </row>
    <row r="75" spans="1:19" s="5" customFormat="1" ht="30" customHeight="1">
      <c r="A75" s="68"/>
      <c r="B75" s="249"/>
      <c r="C75" s="67">
        <v>10</v>
      </c>
      <c r="D75" s="238"/>
      <c r="E75" s="15" t="e">
        <f>'Tabel RPJMG'!#REF!</f>
        <v>#REF!</v>
      </c>
      <c r="F75" s="64" t="e">
        <f>'Tabel RPJMG'!#REF!</f>
        <v>#REF!</v>
      </c>
      <c r="G75" s="65" t="e">
        <f>'Tabel RPJMG'!#REF!</f>
        <v>#REF!</v>
      </c>
      <c r="H75" s="65" t="e">
        <f>'Tabel RPJMG'!#REF!</f>
        <v>#REF!</v>
      </c>
      <c r="I75" s="66">
        <v>2016</v>
      </c>
      <c r="J75" s="38">
        <v>20000000</v>
      </c>
      <c r="K75" s="32" t="s">
        <v>53</v>
      </c>
      <c r="L75" s="53" t="s">
        <v>51</v>
      </c>
      <c r="M75" s="26"/>
      <c r="N75" s="26"/>
      <c r="O75" s="26"/>
    </row>
    <row r="76" spans="1:19" s="5" customFormat="1" ht="15">
      <c r="A76" s="241" t="s">
        <v>39</v>
      </c>
      <c r="B76" s="242"/>
      <c r="C76" s="242"/>
      <c r="D76" s="242"/>
      <c r="E76" s="242"/>
      <c r="F76" s="242"/>
      <c r="G76" s="242"/>
      <c r="H76" s="242"/>
      <c r="I76" s="243"/>
      <c r="J76" s="94">
        <f>SUM(J65:J75,J66:J75)</f>
        <v>4120000000</v>
      </c>
      <c r="K76" s="95"/>
      <c r="L76" s="97" t="s">
        <v>51</v>
      </c>
      <c r="M76" s="98"/>
      <c r="N76" s="98"/>
      <c r="O76" s="99"/>
    </row>
    <row r="77" spans="1:19" s="5" customFormat="1" ht="28.5" customHeight="1">
      <c r="A77" s="255">
        <v>3</v>
      </c>
      <c r="B77" s="247" t="s">
        <v>2</v>
      </c>
      <c r="C77" s="67">
        <v>1</v>
      </c>
      <c r="D77" s="237"/>
      <c r="E77" s="11" t="str">
        <f>'Tabel RPJMG'!E74</f>
        <v>Pengadaan/Penyelenggaraan Pos Keamanan Gampong (pembangunan pos, pengawasan pelaksanaan jadwal ronda/patroli dll) **</v>
      </c>
      <c r="F77" s="64" t="e">
        <f>'Tabel RPJMG'!#REF!</f>
        <v>#REF!</v>
      </c>
      <c r="G77" s="65" t="e">
        <f>'Tabel RPJMG'!#REF!</f>
        <v>#REF!</v>
      </c>
      <c r="H77" s="32" t="s">
        <v>50</v>
      </c>
      <c r="I77" s="66">
        <v>2016</v>
      </c>
      <c r="J77" s="38">
        <v>10000000</v>
      </c>
      <c r="K77" s="32" t="s">
        <v>53</v>
      </c>
      <c r="L77" s="53" t="s">
        <v>51</v>
      </c>
      <c r="M77" s="26"/>
      <c r="N77" s="26"/>
      <c r="O77" s="26"/>
    </row>
    <row r="78" spans="1:19" s="5" customFormat="1" ht="15">
      <c r="A78" s="256"/>
      <c r="B78" s="248"/>
      <c r="C78" s="67">
        <v>2</v>
      </c>
      <c r="D78" s="238"/>
      <c r="E78" s="11" t="e">
        <f>'Tabel RPJMG'!#REF!</f>
        <v>#REF!</v>
      </c>
      <c r="F78" s="64" t="s">
        <v>71</v>
      </c>
      <c r="G78" s="65">
        <v>1</v>
      </c>
      <c r="H78" s="32" t="s">
        <v>50</v>
      </c>
      <c r="I78" s="66">
        <v>2016</v>
      </c>
      <c r="J78" s="38">
        <v>10000000</v>
      </c>
      <c r="K78" s="32" t="s">
        <v>53</v>
      </c>
      <c r="L78" s="53" t="s">
        <v>51</v>
      </c>
      <c r="M78" s="26"/>
      <c r="N78" s="26"/>
      <c r="O78" s="26"/>
    </row>
    <row r="79" spans="1:19" s="5" customFormat="1" ht="15">
      <c r="A79" s="256"/>
      <c r="B79" s="248"/>
      <c r="C79" s="67">
        <v>4</v>
      </c>
      <c r="D79" s="238"/>
      <c r="E79" s="11" t="e">
        <f>'Tabel RPJMG'!#REF!</f>
        <v>#REF!</v>
      </c>
      <c r="F79" s="64" t="e">
        <f>'Tabel RPJMG'!#REF!</f>
        <v>#REF!</v>
      </c>
      <c r="G79" s="65" t="e">
        <f>'Tabel RPJMG'!#REF!</f>
        <v>#REF!</v>
      </c>
      <c r="H79" s="32" t="s">
        <v>50</v>
      </c>
      <c r="I79" s="66">
        <v>2016</v>
      </c>
      <c r="J79" s="38">
        <v>10000000</v>
      </c>
      <c r="K79" s="32" t="s">
        <v>53</v>
      </c>
      <c r="L79" s="53" t="s">
        <v>51</v>
      </c>
      <c r="M79" s="26"/>
      <c r="N79" s="26"/>
      <c r="O79" s="26"/>
    </row>
    <row r="80" spans="1:19" s="5" customFormat="1" ht="15">
      <c r="A80" s="256"/>
      <c r="B80" s="248"/>
      <c r="C80" s="31">
        <v>6</v>
      </c>
      <c r="D80" s="238"/>
      <c r="E80" s="69" t="e">
        <f>'Tabel RPJMG'!#REF!</f>
        <v>#REF!</v>
      </c>
      <c r="F80" s="64" t="e">
        <f>'Tabel RPJMG'!#REF!</f>
        <v>#REF!</v>
      </c>
      <c r="G80" s="65" t="e">
        <f>'Tabel RPJMG'!#REF!</f>
        <v>#REF!</v>
      </c>
      <c r="H80" s="32" t="s">
        <v>50</v>
      </c>
      <c r="I80" s="66">
        <v>2016</v>
      </c>
      <c r="J80" s="38">
        <v>10000000</v>
      </c>
      <c r="K80" s="32" t="s">
        <v>53</v>
      </c>
      <c r="L80" s="53" t="s">
        <v>51</v>
      </c>
      <c r="M80" s="26"/>
      <c r="N80" s="26"/>
      <c r="O80" s="26"/>
    </row>
    <row r="81" spans="1:15" s="5" customFormat="1" ht="15.75" customHeight="1">
      <c r="A81" s="241" t="s">
        <v>40</v>
      </c>
      <c r="B81" s="242"/>
      <c r="C81" s="242"/>
      <c r="D81" s="242"/>
      <c r="E81" s="242"/>
      <c r="F81" s="242"/>
      <c r="G81" s="242"/>
      <c r="H81" s="242"/>
      <c r="I81" s="243"/>
      <c r="J81" s="94">
        <f>SUM(J77:J80)</f>
        <v>40000000</v>
      </c>
      <c r="K81" s="95"/>
      <c r="L81" s="97" t="s">
        <v>51</v>
      </c>
      <c r="M81" s="96"/>
      <c r="N81" s="96"/>
      <c r="O81" s="96"/>
    </row>
    <row r="82" spans="1:15" s="5" customFormat="1" ht="30">
      <c r="A82" s="244">
        <v>4</v>
      </c>
      <c r="B82" s="247" t="s">
        <v>3</v>
      </c>
      <c r="C82" s="27">
        <v>1</v>
      </c>
      <c r="D82" s="237"/>
      <c r="E82" s="73" t="str">
        <f>'Tabel RPJMG'!E86</f>
        <v>Penguatan Ketahanan Pangan Tingkat Gampong (Lumbung Gampong, dll)</v>
      </c>
      <c r="F82" s="79" t="s">
        <v>71</v>
      </c>
      <c r="G82" s="32">
        <v>1</v>
      </c>
      <c r="H82" s="32" t="s">
        <v>50</v>
      </c>
      <c r="I82" s="32">
        <v>2016</v>
      </c>
      <c r="J82" s="40">
        <v>50000000</v>
      </c>
      <c r="K82" s="32" t="s">
        <v>53</v>
      </c>
      <c r="L82" s="53" t="s">
        <v>51</v>
      </c>
      <c r="M82" s="26"/>
      <c r="N82" s="26"/>
      <c r="O82" s="26"/>
    </row>
    <row r="83" spans="1:15" s="5" customFormat="1" ht="30">
      <c r="A83" s="245"/>
      <c r="B83" s="248"/>
      <c r="C83" s="27">
        <v>2</v>
      </c>
      <c r="D83" s="238"/>
      <c r="E83" s="73" t="str">
        <f>'Tabel RPJMG'!E87</f>
        <v>Pelatihan/Bimtek/Pengenalan Tekonologi Tepat Guna untuk Pertanian/Peternakan *</v>
      </c>
      <c r="F83" s="79" t="s">
        <v>71</v>
      </c>
      <c r="G83" s="32">
        <v>1</v>
      </c>
      <c r="H83" s="32" t="s">
        <v>57</v>
      </c>
      <c r="I83" s="32">
        <v>2016</v>
      </c>
      <c r="J83" s="40">
        <v>10000000</v>
      </c>
      <c r="K83" s="32" t="s">
        <v>53</v>
      </c>
      <c r="L83" s="53" t="s">
        <v>51</v>
      </c>
      <c r="M83" s="26"/>
      <c r="N83" s="26"/>
      <c r="O83" s="26"/>
    </row>
    <row r="84" spans="1:15" s="5" customFormat="1" ht="15">
      <c r="A84" s="245"/>
      <c r="B84" s="248"/>
      <c r="C84" s="27">
        <v>3</v>
      </c>
      <c r="D84" s="238"/>
      <c r="E84" s="73" t="str">
        <f>'Tabel RPJMG'!E88</f>
        <v>Peningkatan kapasitas Keuchik</v>
      </c>
      <c r="F84" s="79" t="s">
        <v>71</v>
      </c>
      <c r="G84" s="32">
        <v>1</v>
      </c>
      <c r="H84" s="32" t="s">
        <v>50</v>
      </c>
      <c r="I84" s="32">
        <v>2016</v>
      </c>
      <c r="J84" s="40">
        <v>10000000</v>
      </c>
      <c r="K84" s="32" t="s">
        <v>53</v>
      </c>
      <c r="L84" s="53" t="s">
        <v>51</v>
      </c>
      <c r="M84" s="26"/>
      <c r="N84" s="26"/>
      <c r="O84" s="26"/>
    </row>
    <row r="85" spans="1:15" s="5" customFormat="1" ht="15">
      <c r="A85" s="245"/>
      <c r="B85" s="248"/>
      <c r="C85" s="27">
        <v>4</v>
      </c>
      <c r="D85" s="238"/>
      <c r="E85" s="74" t="str">
        <f>'Tabel RPJMG'!E90</f>
        <v>Peningkatan kapasitas Tuha Peut</v>
      </c>
      <c r="F85" s="79" t="s">
        <v>71</v>
      </c>
      <c r="G85" s="32">
        <v>1</v>
      </c>
      <c r="H85" s="32" t="s">
        <v>86</v>
      </c>
      <c r="I85" s="32">
        <v>2016</v>
      </c>
      <c r="J85" s="40">
        <v>24000000</v>
      </c>
      <c r="K85" s="32" t="s">
        <v>53</v>
      </c>
      <c r="L85" s="53" t="s">
        <v>51</v>
      </c>
      <c r="M85" s="26"/>
      <c r="N85" s="26"/>
      <c r="O85" s="26"/>
    </row>
    <row r="86" spans="1:15" s="5" customFormat="1" ht="15">
      <c r="A86" s="245"/>
      <c r="B86" s="248"/>
      <c r="C86" s="27">
        <v>5</v>
      </c>
      <c r="D86" s="238"/>
      <c r="E86" s="73" t="str">
        <f>'Tabel RPJMG'!E94</f>
        <v>Belanja Tak Terduga/Bencana</v>
      </c>
      <c r="F86" s="79" t="s">
        <v>71</v>
      </c>
      <c r="G86" s="32">
        <v>1</v>
      </c>
      <c r="H86" s="32" t="s">
        <v>87</v>
      </c>
      <c r="I86" s="32">
        <v>2016</v>
      </c>
      <c r="J86" s="40">
        <v>24000000</v>
      </c>
      <c r="K86" s="32" t="s">
        <v>53</v>
      </c>
      <c r="L86" s="53" t="s">
        <v>51</v>
      </c>
      <c r="M86" s="26"/>
      <c r="N86" s="26"/>
      <c r="O86" s="26"/>
    </row>
    <row r="87" spans="1:15" s="5" customFormat="1" ht="15">
      <c r="A87" s="245"/>
      <c r="B87" s="248"/>
      <c r="C87" s="27">
        <v>6</v>
      </c>
      <c r="D87" s="238"/>
      <c r="E87" s="73" t="str">
        <f>'Tabel RPJMG'!E95</f>
        <v>Belanja Tak Terduga</v>
      </c>
      <c r="F87" s="79" t="s">
        <v>71</v>
      </c>
      <c r="G87" s="32">
        <v>1</v>
      </c>
      <c r="H87" s="32" t="s">
        <v>50</v>
      </c>
      <c r="I87" s="32">
        <v>2016</v>
      </c>
      <c r="J87" s="40">
        <v>20000000</v>
      </c>
      <c r="K87" s="32" t="s">
        <v>53</v>
      </c>
      <c r="L87" s="53" t="s">
        <v>51</v>
      </c>
      <c r="M87" s="26"/>
      <c r="N87" s="26"/>
      <c r="O87" s="26"/>
    </row>
    <row r="88" spans="1:15" s="5" customFormat="1" ht="15">
      <c r="A88" s="245"/>
      <c r="B88" s="248"/>
      <c r="C88" s="27">
        <v>7</v>
      </c>
      <c r="D88" s="238"/>
      <c r="E88" s="73" t="str">
        <f>'Tabel RPJMG'!E96</f>
        <v xml:space="preserve">Bantuan Langsung Tunai (BLT) </v>
      </c>
      <c r="F88" s="79" t="s">
        <v>71</v>
      </c>
      <c r="G88" s="32">
        <v>1</v>
      </c>
      <c r="H88" s="32" t="s">
        <v>50</v>
      </c>
      <c r="I88" s="32">
        <v>2016</v>
      </c>
      <c r="J88" s="40">
        <v>50000000</v>
      </c>
      <c r="K88" s="32" t="s">
        <v>53</v>
      </c>
      <c r="L88" s="53" t="s">
        <v>51</v>
      </c>
      <c r="M88" s="26"/>
      <c r="N88" s="26"/>
      <c r="O88" s="26"/>
    </row>
    <row r="89" spans="1:15" s="5" customFormat="1" ht="15">
      <c r="A89" s="245"/>
      <c r="B89" s="248"/>
      <c r="C89" s="27">
        <v>8</v>
      </c>
      <c r="D89" s="238"/>
      <c r="E89" s="73">
        <f>'Tabel RPJMG'!E97</f>
        <v>0</v>
      </c>
      <c r="F89" s="79" t="s">
        <v>71</v>
      </c>
      <c r="G89" s="32">
        <v>1</v>
      </c>
      <c r="H89" s="32" t="s">
        <v>88</v>
      </c>
      <c r="I89" s="32">
        <v>2016</v>
      </c>
      <c r="J89" s="40">
        <v>20000000</v>
      </c>
      <c r="K89" s="32" t="s">
        <v>53</v>
      </c>
      <c r="L89" s="53" t="s">
        <v>51</v>
      </c>
      <c r="M89" s="26"/>
      <c r="N89" s="26"/>
      <c r="O89" s="26"/>
    </row>
    <row r="90" spans="1:15" s="5" customFormat="1" ht="15">
      <c r="A90" s="246"/>
      <c r="B90" s="249"/>
      <c r="C90" s="27">
        <v>9</v>
      </c>
      <c r="D90" s="239"/>
      <c r="E90" s="75" t="e">
        <f>'Tabel RPJMG'!#REF!</f>
        <v>#REF!</v>
      </c>
      <c r="F90" s="79" t="s">
        <v>71</v>
      </c>
      <c r="G90" s="32">
        <v>1</v>
      </c>
      <c r="H90" s="70" t="s">
        <v>50</v>
      </c>
      <c r="I90" s="32">
        <v>2016</v>
      </c>
      <c r="J90" s="76">
        <v>20000000</v>
      </c>
      <c r="K90" s="32" t="s">
        <v>53</v>
      </c>
      <c r="L90" s="53" t="s">
        <v>51</v>
      </c>
      <c r="M90" s="78"/>
      <c r="N90" s="78"/>
      <c r="O90" s="26"/>
    </row>
    <row r="91" spans="1:15" s="5" customFormat="1" ht="15">
      <c r="A91" s="250" t="s">
        <v>41</v>
      </c>
      <c r="B91" s="250"/>
      <c r="C91" s="250"/>
      <c r="D91" s="250"/>
      <c r="E91" s="250"/>
      <c r="F91" s="250"/>
      <c r="G91" s="250"/>
      <c r="H91" s="250"/>
      <c r="I91" s="250"/>
      <c r="J91" s="100">
        <f>SUM(J82:J90)</f>
        <v>228000000</v>
      </c>
      <c r="K91" s="95"/>
      <c r="L91" s="96"/>
      <c r="M91" s="96"/>
      <c r="N91" s="96"/>
      <c r="O91" s="96"/>
    </row>
    <row r="92" spans="1:15" s="5" customFormat="1" ht="15">
      <c r="A92" s="251"/>
      <c r="B92" s="251"/>
      <c r="C92" s="251"/>
      <c r="D92" s="251"/>
      <c r="E92" s="251"/>
      <c r="F92" s="251"/>
      <c r="G92" s="251"/>
      <c r="H92" s="251"/>
      <c r="I92" s="251"/>
      <c r="J92" s="38"/>
      <c r="K92" s="80"/>
      <c r="L92" s="26"/>
      <c r="M92" s="26"/>
      <c r="N92" s="26"/>
      <c r="O92" s="26"/>
    </row>
    <row r="93" spans="1:15" s="5" customFormat="1" ht="15">
      <c r="A93" s="236" t="s">
        <v>42</v>
      </c>
      <c r="B93" s="236"/>
      <c r="C93" s="236"/>
      <c r="D93" s="236"/>
      <c r="E93" s="236"/>
      <c r="F93" s="236"/>
      <c r="G93" s="236"/>
      <c r="H93" s="236"/>
      <c r="I93" s="236"/>
      <c r="J93" s="101">
        <f>J91+J81+J76+J31</f>
        <v>4772600000</v>
      </c>
      <c r="K93" s="102"/>
      <c r="L93" s="103"/>
      <c r="M93" s="103"/>
      <c r="N93" s="103"/>
      <c r="O93" s="103"/>
    </row>
    <row r="94" spans="1:15" s="5" customFormat="1" ht="15">
      <c r="C94" s="23"/>
      <c r="D94" s="23"/>
      <c r="G94" s="24"/>
      <c r="H94" s="24"/>
      <c r="J94" s="35"/>
      <c r="K94" s="24"/>
    </row>
    <row r="95" spans="1:15" s="5" customFormat="1" ht="15">
      <c r="C95" s="23"/>
      <c r="D95" s="23"/>
      <c r="G95" s="24"/>
      <c r="H95" s="24"/>
      <c r="J95" s="35"/>
      <c r="K95" s="24"/>
      <c r="M95" s="24" t="s">
        <v>79</v>
      </c>
      <c r="N95" s="24"/>
      <c r="O95" s="17"/>
    </row>
    <row r="96" spans="1:15" s="5" customFormat="1" ht="15">
      <c r="C96" s="23"/>
      <c r="D96" s="23"/>
      <c r="E96" s="24" t="s">
        <v>90</v>
      </c>
      <c r="G96" s="24"/>
      <c r="H96" s="24"/>
      <c r="J96" s="35"/>
      <c r="K96" s="24"/>
      <c r="M96" s="24" t="s">
        <v>80</v>
      </c>
      <c r="N96" s="24"/>
      <c r="O96" s="17"/>
    </row>
    <row r="97" spans="3:15" s="5" customFormat="1" ht="15">
      <c r="C97" s="23"/>
      <c r="D97" s="23"/>
      <c r="E97" s="24" t="s">
        <v>83</v>
      </c>
      <c r="G97" s="24"/>
      <c r="H97" s="24"/>
      <c r="J97" s="35"/>
      <c r="K97" s="24"/>
      <c r="M97" s="24" t="s">
        <v>89</v>
      </c>
      <c r="N97" s="24"/>
      <c r="O97" s="17"/>
    </row>
    <row r="98" spans="3:15" s="5" customFormat="1" ht="15">
      <c r="C98" s="23"/>
      <c r="D98" s="17"/>
      <c r="E98" s="52"/>
      <c r="G98" s="24"/>
      <c r="H98" s="24"/>
      <c r="J98" s="35"/>
      <c r="K98" s="24"/>
      <c r="M98" s="24"/>
      <c r="N98" s="24"/>
      <c r="O98" s="17"/>
    </row>
    <row r="99" spans="3:15" s="5" customFormat="1" ht="15">
      <c r="C99" s="23"/>
      <c r="D99" s="17"/>
      <c r="E99" s="52"/>
      <c r="G99" s="24"/>
      <c r="H99" s="24"/>
      <c r="J99" s="35"/>
      <c r="K99" s="24"/>
      <c r="M99" s="24"/>
      <c r="N99" s="24"/>
      <c r="O99" s="17"/>
    </row>
    <row r="100" spans="3:15" s="5" customFormat="1" ht="15">
      <c r="C100" s="23"/>
      <c r="D100" s="17"/>
      <c r="E100" s="52"/>
      <c r="G100" s="24"/>
      <c r="H100" s="24"/>
      <c r="J100" s="35"/>
      <c r="K100" s="24"/>
      <c r="L100" s="18"/>
      <c r="M100" s="24"/>
      <c r="N100" s="24"/>
      <c r="O100" s="17"/>
    </row>
    <row r="101" spans="3:15" s="5" customFormat="1" ht="15">
      <c r="C101" s="23"/>
      <c r="D101" s="90"/>
      <c r="E101" s="90" t="s">
        <v>84</v>
      </c>
      <c r="G101" s="24"/>
      <c r="H101" s="24"/>
      <c r="J101" s="35"/>
      <c r="K101" s="24"/>
      <c r="M101" s="19" t="s">
        <v>81</v>
      </c>
      <c r="N101" s="24"/>
      <c r="O101" s="17"/>
    </row>
    <row r="102" spans="3:15" s="5" customFormat="1" ht="15">
      <c r="C102" s="23"/>
      <c r="D102" s="90"/>
      <c r="E102" s="91"/>
      <c r="G102" s="24"/>
      <c r="H102" s="24"/>
      <c r="J102" s="35"/>
      <c r="K102" s="24"/>
      <c r="L102" s="24"/>
      <c r="M102" s="24"/>
      <c r="N102" s="24"/>
      <c r="O102" s="24"/>
    </row>
    <row r="103" spans="3:15" s="5" customFormat="1" ht="15">
      <c r="C103" s="23"/>
      <c r="D103" s="240"/>
      <c r="E103" s="240"/>
      <c r="G103" s="24"/>
      <c r="H103" s="24"/>
      <c r="J103" s="35"/>
      <c r="K103" s="24"/>
      <c r="L103" s="24"/>
      <c r="M103" s="24"/>
      <c r="N103" s="24"/>
      <c r="O103" s="24"/>
    </row>
    <row r="104" spans="3:15" s="5" customFormat="1" ht="15">
      <c r="C104" s="23"/>
      <c r="D104" s="21"/>
      <c r="E104" s="7"/>
      <c r="G104" s="24"/>
      <c r="H104" s="24"/>
      <c r="J104" s="35"/>
      <c r="K104" s="24"/>
      <c r="M104" s="24"/>
      <c r="N104" s="24"/>
    </row>
    <row r="105" spans="3:15" s="5" customFormat="1" ht="15">
      <c r="C105" s="23"/>
      <c r="D105" s="92"/>
      <c r="E105" s="7"/>
      <c r="G105" s="24"/>
      <c r="H105" s="24"/>
      <c r="J105" s="35"/>
      <c r="K105" s="24"/>
      <c r="M105" s="24"/>
      <c r="N105" s="24"/>
    </row>
    <row r="106" spans="3:15" s="5" customFormat="1" ht="15">
      <c r="C106" s="23"/>
      <c r="D106" s="6"/>
      <c r="E106" s="7"/>
      <c r="G106" s="24"/>
      <c r="H106" s="24"/>
      <c r="J106" s="35"/>
      <c r="K106" s="24"/>
      <c r="M106" s="24"/>
      <c r="N106" s="24"/>
    </row>
    <row r="107" spans="3:15" s="5" customFormat="1" ht="15">
      <c r="C107" s="23"/>
      <c r="D107" s="6"/>
      <c r="E107" s="93"/>
      <c r="G107" s="24"/>
      <c r="H107" s="24"/>
      <c r="J107" s="35"/>
      <c r="K107" s="24"/>
      <c r="M107" s="24"/>
      <c r="N107" s="24"/>
    </row>
    <row r="108" spans="3:15" s="5" customFormat="1" ht="15">
      <c r="C108" s="23"/>
      <c r="D108" s="6"/>
      <c r="E108" s="93"/>
      <c r="G108" s="24"/>
      <c r="H108" s="24"/>
      <c r="J108" s="35"/>
      <c r="K108" s="24"/>
      <c r="M108" s="24"/>
      <c r="N108" s="24"/>
    </row>
    <row r="109" spans="3:15" s="5" customFormat="1" ht="15">
      <c r="C109" s="23"/>
      <c r="E109" s="20"/>
      <c r="G109" s="24"/>
      <c r="H109" s="24"/>
      <c r="J109" s="35"/>
      <c r="K109" s="24"/>
      <c r="M109" s="24"/>
      <c r="N109" s="24"/>
    </row>
    <row r="110" spans="3:15" s="5" customFormat="1" ht="15">
      <c r="C110" s="23"/>
      <c r="E110" s="20"/>
      <c r="G110" s="24"/>
      <c r="H110" s="24"/>
      <c r="J110" s="35"/>
      <c r="K110" s="24"/>
      <c r="M110" s="24"/>
      <c r="N110" s="24"/>
    </row>
    <row r="111" spans="3:15" s="5" customFormat="1" ht="15">
      <c r="C111" s="23"/>
      <c r="E111" s="20"/>
      <c r="G111" s="24"/>
      <c r="H111" s="24"/>
      <c r="J111" s="35"/>
      <c r="K111" s="24"/>
    </row>
    <row r="112" spans="3:15" s="5" customFormat="1" ht="15">
      <c r="C112" s="23"/>
      <c r="D112" s="23"/>
      <c r="G112" s="24"/>
      <c r="H112" s="24"/>
      <c r="J112" s="35"/>
      <c r="K112" s="24"/>
    </row>
    <row r="113" spans="3:11" s="5" customFormat="1" ht="15">
      <c r="C113" s="23"/>
      <c r="D113" s="23"/>
      <c r="G113" s="24"/>
      <c r="H113" s="24"/>
      <c r="J113" s="35"/>
      <c r="K113" s="24"/>
    </row>
    <row r="114" spans="3:11" s="5" customFormat="1" ht="15">
      <c r="C114" s="23"/>
      <c r="D114" s="23"/>
      <c r="G114" s="24"/>
      <c r="H114" s="24"/>
      <c r="J114" s="35"/>
      <c r="K114" s="24"/>
    </row>
    <row r="115" spans="3:11" s="5" customFormat="1" ht="15">
      <c r="C115" s="23"/>
      <c r="D115" s="23"/>
      <c r="G115" s="24"/>
      <c r="H115" s="24"/>
      <c r="J115" s="35"/>
      <c r="K115" s="24"/>
    </row>
    <row r="116" spans="3:11" s="5" customFormat="1" ht="15">
      <c r="C116" s="23"/>
      <c r="D116" s="23"/>
      <c r="G116" s="24"/>
      <c r="H116" s="24"/>
      <c r="J116" s="35"/>
      <c r="K116" s="24"/>
    </row>
    <row r="117" spans="3:11" s="5" customFormat="1" ht="15">
      <c r="C117" s="23"/>
      <c r="D117" s="23"/>
      <c r="G117" s="24"/>
      <c r="H117" s="24"/>
      <c r="J117" s="35"/>
      <c r="K117" s="24"/>
    </row>
    <row r="118" spans="3:11" s="5" customFormat="1" ht="15">
      <c r="C118" s="23"/>
      <c r="D118" s="23"/>
      <c r="G118" s="24"/>
      <c r="H118" s="24"/>
      <c r="J118" s="35"/>
      <c r="K118" s="24"/>
    </row>
    <row r="119" spans="3:11" s="5" customFormat="1" ht="15">
      <c r="C119" s="23"/>
      <c r="D119" s="23"/>
      <c r="G119" s="24"/>
      <c r="H119" s="24"/>
      <c r="J119" s="35"/>
      <c r="K119" s="24"/>
    </row>
    <row r="120" spans="3:11" s="5" customFormat="1" ht="15">
      <c r="C120" s="23"/>
      <c r="D120" s="23"/>
      <c r="G120" s="24"/>
      <c r="H120" s="24"/>
      <c r="J120" s="35"/>
      <c r="K120" s="24"/>
    </row>
    <row r="121" spans="3:11" s="5" customFormat="1" ht="15">
      <c r="C121" s="23"/>
      <c r="D121" s="23"/>
      <c r="G121" s="24"/>
      <c r="H121" s="24"/>
      <c r="J121" s="35"/>
      <c r="K121" s="24"/>
    </row>
    <row r="122" spans="3:11" s="5" customFormat="1" ht="15">
      <c r="C122" s="23"/>
      <c r="D122" s="23"/>
      <c r="G122" s="24"/>
      <c r="H122" s="24"/>
      <c r="J122" s="35"/>
      <c r="K122" s="24"/>
    </row>
    <row r="123" spans="3:11" s="5" customFormat="1" ht="15">
      <c r="C123" s="23"/>
      <c r="D123" s="23"/>
      <c r="G123" s="24"/>
      <c r="H123" s="24"/>
      <c r="J123" s="35"/>
      <c r="K123" s="24"/>
    </row>
    <row r="124" spans="3:11" s="5" customFormat="1" ht="15">
      <c r="C124" s="23"/>
      <c r="D124" s="23"/>
      <c r="G124" s="24"/>
      <c r="H124" s="24"/>
      <c r="J124" s="35"/>
      <c r="K124" s="24"/>
    </row>
    <row r="125" spans="3:11" s="5" customFormat="1" ht="15">
      <c r="C125" s="23"/>
      <c r="D125" s="23"/>
      <c r="G125" s="24"/>
      <c r="H125" s="24"/>
      <c r="J125" s="35"/>
      <c r="K125" s="24"/>
    </row>
    <row r="126" spans="3:11" s="5" customFormat="1" ht="15">
      <c r="C126" s="23"/>
      <c r="D126" s="23"/>
      <c r="G126" s="24"/>
      <c r="H126" s="24"/>
      <c r="J126" s="35"/>
      <c r="K126" s="24"/>
    </row>
    <row r="127" spans="3:11" s="5" customFormat="1" ht="15">
      <c r="C127" s="23"/>
      <c r="D127" s="23"/>
      <c r="G127" s="24"/>
      <c r="H127" s="24"/>
      <c r="J127" s="35"/>
      <c r="K127" s="24"/>
    </row>
    <row r="128" spans="3:11" s="5" customFormat="1" ht="15">
      <c r="C128" s="23"/>
      <c r="D128" s="23"/>
      <c r="G128" s="24"/>
      <c r="H128" s="24"/>
      <c r="J128" s="35"/>
      <c r="K128" s="24"/>
    </row>
    <row r="129" spans="3:11" s="5" customFormat="1" ht="15">
      <c r="C129" s="23"/>
      <c r="D129" s="23"/>
      <c r="G129" s="24"/>
      <c r="H129" s="24"/>
      <c r="J129" s="35"/>
      <c r="K129" s="24"/>
    </row>
    <row r="130" spans="3:11" s="5" customFormat="1" ht="15">
      <c r="C130" s="23"/>
      <c r="D130" s="23"/>
      <c r="G130" s="24"/>
      <c r="H130" s="24"/>
      <c r="J130" s="35"/>
      <c r="K130" s="24"/>
    </row>
    <row r="131" spans="3:11" s="5" customFormat="1" ht="15">
      <c r="C131" s="23"/>
      <c r="D131" s="23"/>
      <c r="G131" s="24"/>
      <c r="H131" s="24"/>
      <c r="J131" s="35"/>
      <c r="K131" s="24"/>
    </row>
    <row r="132" spans="3:11" s="5" customFormat="1" ht="15">
      <c r="C132" s="23"/>
      <c r="D132" s="23"/>
      <c r="G132" s="24"/>
      <c r="H132" s="24"/>
      <c r="J132" s="35"/>
      <c r="K132" s="24"/>
    </row>
    <row r="133" spans="3:11" s="5" customFormat="1" ht="15">
      <c r="C133" s="23"/>
      <c r="D133" s="23"/>
      <c r="G133" s="24"/>
      <c r="H133" s="24"/>
      <c r="J133" s="35"/>
      <c r="K133" s="24"/>
    </row>
    <row r="134" spans="3:11" s="5" customFormat="1" ht="15">
      <c r="C134" s="23"/>
      <c r="D134" s="23"/>
      <c r="G134" s="24"/>
      <c r="H134" s="24"/>
      <c r="J134" s="35"/>
      <c r="K134" s="24"/>
    </row>
    <row r="135" spans="3:11" s="5" customFormat="1" ht="15">
      <c r="C135" s="23"/>
      <c r="D135" s="23"/>
      <c r="G135" s="24"/>
      <c r="H135" s="24"/>
      <c r="J135" s="35"/>
      <c r="K135" s="24"/>
    </row>
    <row r="136" spans="3:11" s="5" customFormat="1" ht="15">
      <c r="C136" s="23"/>
      <c r="D136" s="23"/>
      <c r="G136" s="24"/>
      <c r="H136" s="24"/>
      <c r="J136" s="35"/>
      <c r="K136" s="24"/>
    </row>
    <row r="137" spans="3:11" s="5" customFormat="1" ht="15">
      <c r="C137" s="23"/>
      <c r="D137" s="23"/>
      <c r="G137" s="24"/>
      <c r="H137" s="24"/>
      <c r="J137" s="35"/>
      <c r="K137" s="24"/>
    </row>
    <row r="138" spans="3:11" s="5" customFormat="1" ht="15">
      <c r="C138" s="23"/>
      <c r="D138" s="23"/>
      <c r="G138" s="24"/>
      <c r="H138" s="24"/>
      <c r="J138" s="35"/>
      <c r="K138" s="24"/>
    </row>
    <row r="139" spans="3:11" s="5" customFormat="1" ht="15">
      <c r="C139" s="23"/>
      <c r="D139" s="23"/>
      <c r="G139" s="24"/>
      <c r="H139" s="24"/>
      <c r="J139" s="35"/>
      <c r="K139" s="24"/>
    </row>
    <row r="140" spans="3:11" s="5" customFormat="1" ht="15">
      <c r="C140" s="23"/>
      <c r="D140" s="23"/>
      <c r="G140" s="24"/>
      <c r="H140" s="24"/>
      <c r="J140" s="35"/>
      <c r="K140" s="24"/>
    </row>
    <row r="141" spans="3:11" s="5" customFormat="1" ht="15">
      <c r="C141" s="23"/>
      <c r="D141" s="23"/>
      <c r="G141" s="24"/>
      <c r="H141" s="24"/>
      <c r="J141" s="35"/>
      <c r="K141" s="24"/>
    </row>
    <row r="142" spans="3:11" s="5" customFormat="1" ht="15">
      <c r="C142" s="23"/>
      <c r="D142" s="23"/>
      <c r="G142" s="24"/>
      <c r="H142" s="24"/>
      <c r="J142" s="35"/>
      <c r="K142" s="24"/>
    </row>
    <row r="143" spans="3:11" s="5" customFormat="1" ht="15">
      <c r="C143" s="23"/>
      <c r="D143" s="23"/>
      <c r="G143" s="24"/>
      <c r="H143" s="24"/>
      <c r="J143" s="35"/>
      <c r="K143" s="24"/>
    </row>
    <row r="144" spans="3:11" s="5" customFormat="1" ht="15">
      <c r="C144" s="23"/>
      <c r="D144" s="23"/>
      <c r="G144" s="24"/>
      <c r="H144" s="24"/>
      <c r="J144" s="35"/>
      <c r="K144" s="24"/>
    </row>
    <row r="145" spans="3:11" s="5" customFormat="1" ht="15">
      <c r="C145" s="23"/>
      <c r="D145" s="23"/>
      <c r="G145" s="24"/>
      <c r="H145" s="24"/>
      <c r="J145" s="35"/>
      <c r="K145" s="24"/>
    </row>
    <row r="146" spans="3:11" s="5" customFormat="1" ht="15">
      <c r="C146" s="23"/>
      <c r="D146" s="23"/>
      <c r="G146" s="24"/>
      <c r="H146" s="24"/>
      <c r="J146" s="35"/>
      <c r="K146" s="24"/>
    </row>
    <row r="147" spans="3:11" s="5" customFormat="1" ht="15">
      <c r="C147" s="23"/>
      <c r="D147" s="23"/>
      <c r="G147" s="24"/>
      <c r="H147" s="24"/>
      <c r="J147" s="35"/>
      <c r="K147" s="24"/>
    </row>
    <row r="148" spans="3:11" s="5" customFormat="1" ht="15">
      <c r="C148" s="23"/>
      <c r="D148" s="23"/>
      <c r="G148" s="24"/>
      <c r="H148" s="24"/>
      <c r="J148" s="35"/>
      <c r="K148" s="24"/>
    </row>
    <row r="149" spans="3:11" s="5" customFormat="1" ht="15">
      <c r="C149" s="23"/>
      <c r="D149" s="23"/>
      <c r="G149" s="24"/>
      <c r="H149" s="24"/>
      <c r="J149" s="35"/>
      <c r="K149" s="24"/>
    </row>
    <row r="150" spans="3:11" s="5" customFormat="1" ht="15">
      <c r="C150" s="23"/>
      <c r="D150" s="23"/>
      <c r="G150" s="24"/>
      <c r="H150" s="24"/>
      <c r="J150" s="35"/>
      <c r="K150" s="24"/>
    </row>
    <row r="151" spans="3:11" s="5" customFormat="1" ht="15">
      <c r="C151" s="23"/>
      <c r="D151" s="23"/>
      <c r="G151" s="24"/>
      <c r="H151" s="24"/>
      <c r="J151" s="35"/>
      <c r="K151" s="24"/>
    </row>
    <row r="152" spans="3:11" s="5" customFormat="1" ht="15">
      <c r="C152" s="23"/>
      <c r="D152" s="23"/>
      <c r="G152" s="24"/>
      <c r="H152" s="24"/>
      <c r="J152" s="35"/>
      <c r="K152" s="24"/>
    </row>
    <row r="153" spans="3:11" s="5" customFormat="1" ht="15">
      <c r="C153" s="23"/>
      <c r="D153" s="23"/>
      <c r="G153" s="24"/>
      <c r="H153" s="24"/>
      <c r="J153" s="35"/>
      <c r="K153" s="24"/>
    </row>
    <row r="154" spans="3:11" s="5" customFormat="1" ht="15">
      <c r="C154" s="23"/>
      <c r="D154" s="23"/>
      <c r="G154" s="24"/>
      <c r="H154" s="24"/>
      <c r="J154" s="35"/>
      <c r="K154" s="24"/>
    </row>
    <row r="155" spans="3:11" s="5" customFormat="1" ht="15">
      <c r="C155" s="23"/>
      <c r="D155" s="23"/>
      <c r="G155" s="24"/>
      <c r="H155" s="24"/>
      <c r="J155" s="35"/>
      <c r="K155" s="24"/>
    </row>
    <row r="156" spans="3:11" s="5" customFormat="1" ht="15">
      <c r="C156" s="23"/>
      <c r="D156" s="23"/>
      <c r="G156" s="24"/>
      <c r="H156" s="24"/>
      <c r="J156" s="35"/>
      <c r="K156" s="24"/>
    </row>
    <row r="157" spans="3:11" s="5" customFormat="1" ht="15">
      <c r="C157" s="23"/>
      <c r="D157" s="23"/>
      <c r="G157" s="24"/>
      <c r="H157" s="24"/>
      <c r="J157" s="35"/>
      <c r="K157" s="24"/>
    </row>
    <row r="158" spans="3:11" s="5" customFormat="1" ht="15">
      <c r="C158" s="23"/>
      <c r="D158" s="23"/>
      <c r="G158" s="24"/>
      <c r="H158" s="24"/>
      <c r="J158" s="35"/>
      <c r="K158" s="24"/>
    </row>
    <row r="159" spans="3:11" s="5" customFormat="1" ht="15">
      <c r="C159" s="23"/>
      <c r="D159" s="23"/>
      <c r="G159" s="24"/>
      <c r="H159" s="24"/>
      <c r="J159" s="35"/>
      <c r="K159" s="24"/>
    </row>
    <row r="160" spans="3:11" s="5" customFormat="1" ht="15">
      <c r="C160" s="23"/>
      <c r="D160" s="23"/>
      <c r="G160" s="24"/>
      <c r="H160" s="24"/>
      <c r="J160" s="35"/>
      <c r="K160" s="24"/>
    </row>
    <row r="161" spans="3:11" s="5" customFormat="1" ht="15">
      <c r="C161" s="23"/>
      <c r="D161" s="23"/>
      <c r="G161" s="24"/>
      <c r="H161" s="24"/>
      <c r="J161" s="35"/>
      <c r="K161" s="24"/>
    </row>
    <row r="162" spans="3:11" s="5" customFormat="1" ht="15">
      <c r="C162" s="23"/>
      <c r="D162" s="23"/>
      <c r="G162" s="24"/>
      <c r="H162" s="24"/>
      <c r="J162" s="35"/>
      <c r="K162" s="24"/>
    </row>
    <row r="163" spans="3:11" s="5" customFormat="1" ht="15">
      <c r="C163" s="23"/>
      <c r="D163" s="23"/>
      <c r="G163" s="24"/>
      <c r="H163" s="24"/>
      <c r="J163" s="35"/>
      <c r="K163" s="24"/>
    </row>
    <row r="164" spans="3:11" s="5" customFormat="1" ht="15">
      <c r="C164" s="23"/>
      <c r="D164" s="23"/>
      <c r="G164" s="24"/>
      <c r="H164" s="24"/>
      <c r="J164" s="35"/>
      <c r="K164" s="24"/>
    </row>
    <row r="165" spans="3:11" s="5" customFormat="1" ht="15">
      <c r="C165" s="23"/>
      <c r="D165" s="23"/>
      <c r="G165" s="24"/>
      <c r="H165" s="24"/>
      <c r="J165" s="35"/>
      <c r="K165" s="24"/>
    </row>
    <row r="166" spans="3:11" s="5" customFormat="1" ht="15">
      <c r="C166" s="23"/>
      <c r="D166" s="23"/>
      <c r="G166" s="24"/>
      <c r="H166" s="24"/>
      <c r="J166" s="35"/>
      <c r="K166" s="24"/>
    </row>
    <row r="167" spans="3:11" s="5" customFormat="1" ht="15">
      <c r="C167" s="23"/>
      <c r="D167" s="23"/>
      <c r="G167" s="24"/>
      <c r="H167" s="24"/>
      <c r="J167" s="35"/>
      <c r="K167" s="24"/>
    </row>
    <row r="168" spans="3:11" s="5" customFormat="1" ht="15">
      <c r="C168" s="23"/>
      <c r="D168" s="23"/>
      <c r="G168" s="24"/>
      <c r="H168" s="24"/>
      <c r="J168" s="35"/>
      <c r="K168" s="24"/>
    </row>
    <row r="169" spans="3:11" s="5" customFormat="1" ht="15">
      <c r="C169" s="23"/>
      <c r="D169" s="23"/>
      <c r="G169" s="24"/>
      <c r="H169" s="24"/>
      <c r="J169" s="35"/>
      <c r="K169" s="24"/>
    </row>
    <row r="170" spans="3:11" s="5" customFormat="1" ht="15">
      <c r="C170" s="23"/>
      <c r="D170" s="23"/>
      <c r="G170" s="24"/>
      <c r="H170" s="24"/>
      <c r="J170" s="35"/>
      <c r="K170" s="24"/>
    </row>
    <row r="171" spans="3:11" s="5" customFormat="1" ht="15">
      <c r="C171" s="23"/>
      <c r="D171" s="23"/>
      <c r="G171" s="24"/>
      <c r="H171" s="24"/>
      <c r="J171" s="35"/>
      <c r="K171" s="24"/>
    </row>
    <row r="172" spans="3:11" s="5" customFormat="1" ht="15">
      <c r="C172" s="23"/>
      <c r="D172" s="23"/>
      <c r="G172" s="24"/>
      <c r="H172" s="24"/>
      <c r="J172" s="35"/>
      <c r="K172" s="24"/>
    </row>
    <row r="173" spans="3:11" s="5" customFormat="1" ht="15">
      <c r="C173" s="23"/>
      <c r="D173" s="23"/>
      <c r="G173" s="24"/>
      <c r="H173" s="24"/>
      <c r="J173" s="35"/>
      <c r="K173" s="24"/>
    </row>
    <row r="174" spans="3:11" s="5" customFormat="1" ht="15">
      <c r="C174" s="23"/>
      <c r="D174" s="23"/>
      <c r="G174" s="24"/>
      <c r="H174" s="24"/>
      <c r="J174" s="35"/>
      <c r="K174" s="24"/>
    </row>
    <row r="175" spans="3:11" s="5" customFormat="1" ht="15">
      <c r="C175" s="23"/>
      <c r="D175" s="23"/>
      <c r="G175" s="24"/>
      <c r="H175" s="24"/>
      <c r="J175" s="35"/>
      <c r="K175" s="24"/>
    </row>
    <row r="176" spans="3:11" s="5" customFormat="1" ht="15">
      <c r="C176" s="23"/>
      <c r="D176" s="23"/>
      <c r="G176" s="24"/>
      <c r="H176" s="24"/>
      <c r="J176" s="35"/>
      <c r="K176" s="24"/>
    </row>
    <row r="177" spans="3:11" s="5" customFormat="1" ht="15">
      <c r="C177" s="23"/>
      <c r="D177" s="23"/>
      <c r="G177" s="24"/>
      <c r="H177" s="24"/>
      <c r="J177" s="35"/>
      <c r="K177" s="24"/>
    </row>
    <row r="178" spans="3:11" s="5" customFormat="1" ht="15">
      <c r="C178" s="23"/>
      <c r="D178" s="23"/>
      <c r="G178" s="24"/>
      <c r="H178" s="24"/>
      <c r="J178" s="35"/>
      <c r="K178" s="24"/>
    </row>
    <row r="179" spans="3:11" s="5" customFormat="1" ht="15">
      <c r="C179" s="23"/>
      <c r="D179" s="23"/>
      <c r="G179" s="24"/>
      <c r="H179" s="24"/>
      <c r="J179" s="35"/>
      <c r="K179" s="24"/>
    </row>
    <row r="180" spans="3:11" s="5" customFormat="1" ht="15">
      <c r="C180" s="23"/>
      <c r="D180" s="23"/>
      <c r="G180" s="24"/>
      <c r="H180" s="24"/>
      <c r="J180" s="35"/>
      <c r="K180" s="24"/>
    </row>
    <row r="181" spans="3:11" s="5" customFormat="1" ht="15">
      <c r="C181" s="23"/>
      <c r="D181" s="23"/>
      <c r="G181" s="24"/>
      <c r="H181" s="24"/>
      <c r="J181" s="35"/>
      <c r="K181" s="24"/>
    </row>
    <row r="182" spans="3:11" s="5" customFormat="1" ht="15">
      <c r="C182" s="23"/>
      <c r="D182" s="23"/>
      <c r="G182" s="24"/>
      <c r="H182" s="24"/>
      <c r="J182" s="35"/>
      <c r="K182" s="24"/>
    </row>
    <row r="183" spans="3:11" s="5" customFormat="1" ht="15">
      <c r="C183" s="23"/>
      <c r="D183" s="23"/>
      <c r="G183" s="24"/>
      <c r="H183" s="24"/>
      <c r="J183" s="35"/>
      <c r="K183" s="24"/>
    </row>
    <row r="184" spans="3:11" s="5" customFormat="1" ht="15">
      <c r="C184" s="23"/>
      <c r="D184" s="23"/>
      <c r="G184" s="24"/>
      <c r="H184" s="24"/>
      <c r="J184" s="35"/>
      <c r="K184" s="24"/>
    </row>
    <row r="185" spans="3:11" s="5" customFormat="1" ht="15">
      <c r="C185" s="23"/>
      <c r="D185" s="23"/>
      <c r="G185" s="24"/>
      <c r="H185" s="24"/>
      <c r="J185" s="35"/>
      <c r="K185" s="24"/>
    </row>
    <row r="186" spans="3:11" s="5" customFormat="1" ht="15">
      <c r="C186" s="23"/>
      <c r="D186" s="23"/>
      <c r="G186" s="24"/>
      <c r="H186" s="24"/>
      <c r="J186" s="35"/>
      <c r="K186" s="24"/>
    </row>
    <row r="187" spans="3:11" s="5" customFormat="1" ht="15">
      <c r="C187" s="23"/>
      <c r="D187" s="23"/>
      <c r="G187" s="24"/>
      <c r="H187" s="24"/>
      <c r="J187" s="35"/>
      <c r="K187" s="24"/>
    </row>
    <row r="188" spans="3:11" s="5" customFormat="1" ht="15">
      <c r="C188" s="23"/>
      <c r="D188" s="23"/>
      <c r="G188" s="24"/>
      <c r="H188" s="24"/>
      <c r="J188" s="35"/>
      <c r="K188" s="24"/>
    </row>
    <row r="189" spans="3:11" s="5" customFormat="1" ht="15">
      <c r="C189" s="23"/>
      <c r="D189" s="23"/>
      <c r="G189" s="24"/>
      <c r="H189" s="24"/>
      <c r="J189" s="35"/>
      <c r="K189" s="24"/>
    </row>
    <row r="190" spans="3:11" s="5" customFormat="1" ht="15">
      <c r="C190" s="23"/>
      <c r="D190" s="23"/>
      <c r="G190" s="24"/>
      <c r="H190" s="24"/>
      <c r="J190" s="35"/>
      <c r="K190" s="24"/>
    </row>
    <row r="191" spans="3:11" s="5" customFormat="1" ht="15">
      <c r="C191" s="23"/>
      <c r="D191" s="23"/>
      <c r="G191" s="24"/>
      <c r="H191" s="24"/>
      <c r="J191" s="35"/>
      <c r="K191" s="24"/>
    </row>
    <row r="192" spans="3:11" s="5" customFormat="1" ht="15">
      <c r="C192" s="23"/>
      <c r="D192" s="23"/>
      <c r="G192" s="24"/>
      <c r="H192" s="24"/>
      <c r="J192" s="35"/>
      <c r="K192" s="24"/>
    </row>
    <row r="193" spans="3:11" s="5" customFormat="1" ht="15">
      <c r="C193" s="23"/>
      <c r="D193" s="23"/>
      <c r="G193" s="24"/>
      <c r="H193" s="24"/>
      <c r="J193" s="35"/>
      <c r="K193" s="24"/>
    </row>
    <row r="194" spans="3:11" s="5" customFormat="1" ht="15">
      <c r="C194" s="23"/>
      <c r="D194" s="23"/>
      <c r="G194" s="24"/>
      <c r="H194" s="24"/>
      <c r="J194" s="35"/>
      <c r="K194" s="24"/>
    </row>
    <row r="195" spans="3:11" s="5" customFormat="1" ht="15">
      <c r="C195" s="23"/>
      <c r="D195" s="23"/>
      <c r="G195" s="24"/>
      <c r="H195" s="24"/>
      <c r="J195" s="35"/>
      <c r="K195" s="24"/>
    </row>
    <row r="196" spans="3:11" s="5" customFormat="1" ht="15">
      <c r="C196" s="23"/>
      <c r="D196" s="23"/>
      <c r="G196" s="24"/>
      <c r="H196" s="24"/>
      <c r="J196" s="35"/>
      <c r="K196" s="24"/>
    </row>
    <row r="197" spans="3:11" s="5" customFormat="1" ht="15">
      <c r="C197" s="23"/>
      <c r="D197" s="23"/>
      <c r="G197" s="24"/>
      <c r="H197" s="24"/>
      <c r="J197" s="35"/>
      <c r="K197" s="24"/>
    </row>
    <row r="198" spans="3:11" s="5" customFormat="1" ht="15">
      <c r="C198" s="23"/>
      <c r="D198" s="23"/>
      <c r="G198" s="24"/>
      <c r="H198" s="24"/>
      <c r="J198" s="35"/>
      <c r="K198" s="24"/>
    </row>
    <row r="199" spans="3:11" s="5" customFormat="1" ht="15">
      <c r="C199" s="23"/>
      <c r="D199" s="23"/>
      <c r="G199" s="24"/>
      <c r="H199" s="24"/>
      <c r="J199" s="35"/>
      <c r="K199" s="24"/>
    </row>
    <row r="200" spans="3:11" s="5" customFormat="1" ht="15">
      <c r="C200" s="23"/>
      <c r="D200" s="23"/>
      <c r="G200" s="24"/>
      <c r="H200" s="24"/>
      <c r="J200" s="35"/>
      <c r="K200" s="24"/>
    </row>
    <row r="201" spans="3:11" s="5" customFormat="1" ht="15">
      <c r="C201" s="23"/>
      <c r="D201" s="23"/>
      <c r="G201" s="24"/>
      <c r="H201" s="24"/>
      <c r="J201" s="35"/>
      <c r="K201" s="24"/>
    </row>
    <row r="202" spans="3:11" s="5" customFormat="1" ht="15">
      <c r="C202" s="23"/>
      <c r="D202" s="23"/>
      <c r="G202" s="24"/>
      <c r="H202" s="24"/>
      <c r="J202" s="35"/>
      <c r="K202" s="24"/>
    </row>
    <row r="203" spans="3:11" s="5" customFormat="1" ht="15">
      <c r="C203" s="23"/>
      <c r="D203" s="23"/>
      <c r="G203" s="24"/>
      <c r="H203" s="24"/>
      <c r="J203" s="35"/>
      <c r="K203" s="24"/>
    </row>
    <row r="204" spans="3:11" s="5" customFormat="1" ht="15">
      <c r="C204" s="23"/>
      <c r="D204" s="23"/>
      <c r="G204" s="24"/>
      <c r="H204" s="24"/>
      <c r="J204" s="35"/>
      <c r="K204" s="24"/>
    </row>
    <row r="205" spans="3:11" s="5" customFormat="1" ht="15">
      <c r="C205" s="23"/>
      <c r="D205" s="23"/>
      <c r="G205" s="24"/>
      <c r="H205" s="24"/>
      <c r="J205" s="35"/>
      <c r="K205" s="24"/>
    </row>
    <row r="206" spans="3:11" s="5" customFormat="1" ht="15">
      <c r="C206" s="23"/>
      <c r="D206" s="23"/>
      <c r="G206" s="24"/>
      <c r="H206" s="24"/>
      <c r="J206" s="35"/>
      <c r="K206" s="24"/>
    </row>
    <row r="207" spans="3:11" s="5" customFormat="1" ht="15">
      <c r="C207" s="23"/>
      <c r="D207" s="23"/>
      <c r="G207" s="24"/>
      <c r="H207" s="24"/>
      <c r="J207" s="35"/>
      <c r="K207" s="24"/>
    </row>
    <row r="208" spans="3:11" s="5" customFormat="1" ht="15">
      <c r="C208" s="23"/>
      <c r="D208" s="23"/>
      <c r="G208" s="24"/>
      <c r="H208" s="24"/>
      <c r="J208" s="35"/>
      <c r="K208" s="24"/>
    </row>
    <row r="209" spans="3:11" s="5" customFormat="1" ht="15">
      <c r="C209" s="23"/>
      <c r="D209" s="23"/>
      <c r="G209" s="24"/>
      <c r="H209" s="24"/>
      <c r="J209" s="35"/>
      <c r="K209" s="24"/>
    </row>
    <row r="210" spans="3:11" s="5" customFormat="1" ht="15">
      <c r="C210" s="23"/>
      <c r="D210" s="23"/>
      <c r="G210" s="24"/>
      <c r="H210" s="24"/>
      <c r="J210" s="35"/>
      <c r="K210" s="24"/>
    </row>
    <row r="211" spans="3:11" s="5" customFormat="1" ht="15">
      <c r="C211" s="23"/>
      <c r="D211" s="23"/>
      <c r="G211" s="24"/>
      <c r="H211" s="24"/>
      <c r="J211" s="35"/>
      <c r="K211" s="24"/>
    </row>
    <row r="212" spans="3:11" s="5" customFormat="1" ht="15">
      <c r="C212" s="23"/>
      <c r="D212" s="23"/>
      <c r="G212" s="24"/>
      <c r="H212" s="24"/>
      <c r="J212" s="35"/>
      <c r="K212" s="24"/>
    </row>
    <row r="213" spans="3:11" s="5" customFormat="1" ht="15">
      <c r="C213" s="23"/>
      <c r="D213" s="23"/>
      <c r="G213" s="24"/>
      <c r="H213" s="24"/>
      <c r="J213" s="35"/>
      <c r="K213" s="24"/>
    </row>
    <row r="214" spans="3:11" s="5" customFormat="1" ht="15">
      <c r="C214" s="23"/>
      <c r="D214" s="23"/>
      <c r="G214" s="24"/>
      <c r="H214" s="24"/>
      <c r="J214" s="35"/>
      <c r="K214" s="24"/>
    </row>
    <row r="215" spans="3:11" s="5" customFormat="1" ht="15">
      <c r="C215" s="23"/>
      <c r="D215" s="23"/>
      <c r="G215" s="24"/>
      <c r="H215" s="24"/>
      <c r="J215" s="35"/>
      <c r="K215" s="24"/>
    </row>
    <row r="216" spans="3:11" s="5" customFormat="1" ht="15">
      <c r="C216" s="23"/>
      <c r="D216" s="23"/>
      <c r="G216" s="24"/>
      <c r="H216" s="24"/>
      <c r="J216" s="35"/>
      <c r="K216" s="24"/>
    </row>
    <row r="217" spans="3:11" s="5" customFormat="1" ht="15">
      <c r="C217" s="23"/>
      <c r="D217" s="23"/>
      <c r="G217" s="24"/>
      <c r="H217" s="24"/>
      <c r="J217" s="35"/>
      <c r="K217" s="24"/>
    </row>
    <row r="218" spans="3:11" s="5" customFormat="1" ht="15">
      <c r="C218" s="23"/>
      <c r="D218" s="23"/>
      <c r="G218" s="24"/>
      <c r="H218" s="24"/>
      <c r="J218" s="35"/>
      <c r="K218" s="24"/>
    </row>
    <row r="219" spans="3:11" s="5" customFormat="1" ht="15">
      <c r="C219" s="23"/>
      <c r="D219" s="23"/>
      <c r="G219" s="24"/>
      <c r="H219" s="24"/>
      <c r="J219" s="35"/>
      <c r="K219" s="24"/>
    </row>
    <row r="220" spans="3:11" s="5" customFormat="1" ht="15">
      <c r="C220" s="23"/>
      <c r="D220" s="23"/>
      <c r="G220" s="24"/>
      <c r="H220" s="24"/>
      <c r="J220" s="35"/>
      <c r="K220" s="24"/>
    </row>
    <row r="221" spans="3:11" s="5" customFormat="1" ht="15">
      <c r="C221" s="23"/>
      <c r="D221" s="23"/>
      <c r="G221" s="24"/>
      <c r="H221" s="24"/>
      <c r="J221" s="35"/>
      <c r="K221" s="24"/>
    </row>
    <row r="222" spans="3:11" s="5" customFormat="1" ht="15">
      <c r="C222" s="23"/>
      <c r="D222" s="23"/>
      <c r="G222" s="24"/>
      <c r="H222" s="24"/>
      <c r="J222" s="35"/>
      <c r="K222" s="24"/>
    </row>
    <row r="223" spans="3:11" s="5" customFormat="1" ht="15">
      <c r="C223" s="23"/>
      <c r="D223" s="23"/>
      <c r="G223" s="24"/>
      <c r="H223" s="24"/>
      <c r="J223" s="35"/>
      <c r="K223" s="24"/>
    </row>
    <row r="224" spans="3:11" s="5" customFormat="1" ht="15">
      <c r="C224" s="23"/>
      <c r="D224" s="23"/>
      <c r="G224" s="24"/>
      <c r="H224" s="24"/>
      <c r="J224" s="35"/>
      <c r="K224" s="24"/>
    </row>
    <row r="225" spans="3:11" s="5" customFormat="1" ht="15">
      <c r="C225" s="23"/>
      <c r="D225" s="23"/>
      <c r="G225" s="24"/>
      <c r="H225" s="24"/>
      <c r="J225" s="35"/>
      <c r="K225" s="24"/>
    </row>
    <row r="226" spans="3:11" s="5" customFormat="1" ht="15">
      <c r="C226" s="23"/>
      <c r="D226" s="23"/>
      <c r="G226" s="24"/>
      <c r="H226" s="24"/>
      <c r="J226" s="35"/>
      <c r="K226" s="24"/>
    </row>
    <row r="227" spans="3:11" s="5" customFormat="1" ht="15">
      <c r="C227" s="23"/>
      <c r="D227" s="23"/>
      <c r="G227" s="24"/>
      <c r="H227" s="24"/>
      <c r="J227" s="35"/>
      <c r="K227" s="24"/>
    </row>
    <row r="228" spans="3:11" s="5" customFormat="1" ht="15">
      <c r="C228" s="23"/>
      <c r="D228" s="23"/>
      <c r="G228" s="24"/>
      <c r="H228" s="24"/>
      <c r="J228" s="35"/>
      <c r="K228" s="24"/>
    </row>
    <row r="229" spans="3:11" s="5" customFormat="1" ht="15">
      <c r="C229" s="23"/>
      <c r="D229" s="23"/>
      <c r="G229" s="24"/>
      <c r="H229" s="24"/>
      <c r="J229" s="35"/>
      <c r="K229" s="24"/>
    </row>
    <row r="230" spans="3:11" s="5" customFormat="1" ht="15">
      <c r="C230" s="23"/>
      <c r="D230" s="23"/>
      <c r="G230" s="24"/>
      <c r="H230" s="24"/>
      <c r="J230" s="35"/>
      <c r="K230" s="24"/>
    </row>
    <row r="231" spans="3:11" s="5" customFormat="1" ht="15">
      <c r="C231" s="23"/>
      <c r="D231" s="23"/>
      <c r="G231" s="24"/>
      <c r="H231" s="24"/>
      <c r="J231" s="35"/>
      <c r="K231" s="24"/>
    </row>
    <row r="232" spans="3:11" s="5" customFormat="1" ht="15">
      <c r="C232" s="23"/>
      <c r="D232" s="23"/>
      <c r="G232" s="24"/>
      <c r="H232" s="24"/>
      <c r="J232" s="35"/>
      <c r="K232" s="24"/>
    </row>
    <row r="233" spans="3:11" s="5" customFormat="1" ht="15">
      <c r="C233" s="23"/>
      <c r="D233" s="23"/>
      <c r="G233" s="24"/>
      <c r="H233" s="24"/>
      <c r="J233" s="35"/>
      <c r="K233" s="24"/>
    </row>
    <row r="234" spans="3:11" s="5" customFormat="1" ht="15">
      <c r="C234" s="23"/>
      <c r="D234" s="23"/>
      <c r="G234" s="24"/>
      <c r="H234" s="24"/>
      <c r="J234" s="35"/>
      <c r="K234" s="24"/>
    </row>
    <row r="235" spans="3:11" s="5" customFormat="1" ht="15">
      <c r="C235" s="23"/>
      <c r="D235" s="23"/>
      <c r="G235" s="24"/>
      <c r="H235" s="24"/>
      <c r="J235" s="35"/>
      <c r="K235" s="24"/>
    </row>
    <row r="236" spans="3:11" s="5" customFormat="1" ht="15">
      <c r="C236" s="23"/>
      <c r="D236" s="23"/>
      <c r="G236" s="24"/>
      <c r="H236" s="24"/>
      <c r="J236" s="35"/>
      <c r="K236" s="24"/>
    </row>
    <row r="237" spans="3:11" s="5" customFormat="1" ht="15">
      <c r="C237" s="23"/>
      <c r="D237" s="23"/>
      <c r="G237" s="24"/>
      <c r="H237" s="24"/>
      <c r="J237" s="35"/>
      <c r="K237" s="24"/>
    </row>
    <row r="238" spans="3:11" s="5" customFormat="1" ht="15">
      <c r="C238" s="23"/>
      <c r="D238" s="23"/>
      <c r="G238" s="24"/>
      <c r="H238" s="24"/>
      <c r="J238" s="35"/>
      <c r="K238" s="24"/>
    </row>
    <row r="239" spans="3:11" s="5" customFormat="1" ht="15">
      <c r="C239" s="23"/>
      <c r="D239" s="23"/>
      <c r="G239" s="24"/>
      <c r="H239" s="24"/>
      <c r="J239" s="35"/>
      <c r="K239" s="24"/>
    </row>
    <row r="240" spans="3:11" s="5" customFormat="1" ht="15">
      <c r="C240" s="23"/>
      <c r="D240" s="23"/>
      <c r="G240" s="24"/>
      <c r="H240" s="24"/>
      <c r="J240" s="35"/>
      <c r="K240" s="24"/>
    </row>
    <row r="241" spans="3:11" s="5" customFormat="1" ht="15">
      <c r="C241" s="23"/>
      <c r="D241" s="23"/>
      <c r="G241" s="24"/>
      <c r="H241" s="24"/>
      <c r="J241" s="35"/>
      <c r="K241" s="24"/>
    </row>
    <row r="242" spans="3:11" s="5" customFormat="1" ht="15">
      <c r="C242" s="23"/>
      <c r="D242" s="23"/>
      <c r="G242" s="24"/>
      <c r="H242" s="24"/>
      <c r="J242" s="35"/>
      <c r="K242" s="24"/>
    </row>
    <row r="243" spans="3:11" s="5" customFormat="1" ht="15">
      <c r="C243" s="23"/>
      <c r="D243" s="23"/>
      <c r="G243" s="24"/>
      <c r="H243" s="24"/>
      <c r="J243" s="35"/>
      <c r="K243" s="24"/>
    </row>
    <row r="244" spans="3:11" s="5" customFormat="1" ht="15">
      <c r="C244" s="23"/>
      <c r="D244" s="23"/>
      <c r="G244" s="24"/>
      <c r="H244" s="24"/>
      <c r="J244" s="35"/>
      <c r="K244" s="24"/>
    </row>
    <row r="245" spans="3:11" s="5" customFormat="1" ht="15">
      <c r="C245" s="23"/>
      <c r="D245" s="23"/>
      <c r="G245" s="24"/>
      <c r="H245" s="24"/>
      <c r="J245" s="35"/>
      <c r="K245" s="24"/>
    </row>
    <row r="246" spans="3:11" s="5" customFormat="1" ht="15">
      <c r="C246" s="23"/>
      <c r="D246" s="23"/>
      <c r="G246" s="24"/>
      <c r="H246" s="24"/>
      <c r="J246" s="35"/>
      <c r="K246" s="24"/>
    </row>
    <row r="247" spans="3:11" s="5" customFormat="1" ht="15">
      <c r="C247" s="23"/>
      <c r="D247" s="23"/>
      <c r="G247" s="24"/>
      <c r="H247" s="24"/>
      <c r="J247" s="35"/>
      <c r="K247" s="24"/>
    </row>
    <row r="248" spans="3:11" s="5" customFormat="1" ht="15">
      <c r="C248" s="23"/>
      <c r="D248" s="23"/>
      <c r="G248" s="24"/>
      <c r="H248" s="24"/>
      <c r="J248" s="35"/>
      <c r="K248" s="24"/>
    </row>
    <row r="249" spans="3:11" s="5" customFormat="1" ht="15">
      <c r="C249" s="23"/>
      <c r="D249" s="23"/>
      <c r="G249" s="24"/>
      <c r="H249" s="24"/>
      <c r="J249" s="35"/>
      <c r="K249" s="24"/>
    </row>
    <row r="250" spans="3:11" s="5" customFormat="1" ht="15">
      <c r="C250" s="23"/>
      <c r="D250" s="23"/>
      <c r="G250" s="24"/>
      <c r="H250" s="24"/>
      <c r="J250" s="35"/>
      <c r="K250" s="24"/>
    </row>
    <row r="251" spans="3:11" s="5" customFormat="1" ht="15">
      <c r="C251" s="23"/>
      <c r="D251" s="23"/>
      <c r="G251" s="24"/>
      <c r="H251" s="24"/>
      <c r="J251" s="35"/>
      <c r="K251" s="24"/>
    </row>
    <row r="252" spans="3:11" s="5" customFormat="1" ht="15">
      <c r="C252" s="23"/>
      <c r="D252" s="23"/>
      <c r="G252" s="24"/>
      <c r="H252" s="24"/>
      <c r="J252" s="35"/>
      <c r="K252" s="24"/>
    </row>
    <row r="253" spans="3:11" s="5" customFormat="1" ht="15">
      <c r="C253" s="23"/>
      <c r="D253" s="23"/>
      <c r="G253" s="24"/>
      <c r="H253" s="24"/>
      <c r="J253" s="35"/>
      <c r="K253" s="24"/>
    </row>
    <row r="254" spans="3:11" s="5" customFormat="1" ht="15">
      <c r="C254" s="23"/>
      <c r="D254" s="23"/>
      <c r="G254" s="24"/>
      <c r="H254" s="24"/>
      <c r="J254" s="35"/>
      <c r="K254" s="24"/>
    </row>
    <row r="255" spans="3:11" s="5" customFormat="1" ht="15">
      <c r="C255" s="23"/>
      <c r="D255" s="23"/>
      <c r="G255" s="24"/>
      <c r="H255" s="24"/>
      <c r="J255" s="35"/>
      <c r="K255" s="24"/>
    </row>
    <row r="256" spans="3:11" s="5" customFormat="1" ht="15">
      <c r="C256" s="23"/>
      <c r="D256" s="23"/>
      <c r="G256" s="24"/>
      <c r="H256" s="24"/>
      <c r="J256" s="35"/>
      <c r="K256" s="24"/>
    </row>
    <row r="257" spans="3:11" s="5" customFormat="1" ht="15">
      <c r="C257" s="23"/>
      <c r="D257" s="23"/>
      <c r="G257" s="24"/>
      <c r="H257" s="24"/>
      <c r="J257" s="35"/>
      <c r="K257" s="24"/>
    </row>
    <row r="258" spans="3:11" s="5" customFormat="1" ht="15">
      <c r="C258" s="23"/>
      <c r="D258" s="23"/>
      <c r="G258" s="24"/>
      <c r="H258" s="24"/>
      <c r="J258" s="35"/>
      <c r="K258" s="24"/>
    </row>
    <row r="259" spans="3:11" s="5" customFormat="1" ht="15">
      <c r="C259" s="23"/>
      <c r="D259" s="23"/>
      <c r="G259" s="24"/>
      <c r="H259" s="24"/>
      <c r="J259" s="35"/>
      <c r="K259" s="24"/>
    </row>
    <row r="260" spans="3:11" s="5" customFormat="1" ht="15">
      <c r="C260" s="23"/>
      <c r="D260" s="23"/>
      <c r="G260" s="24"/>
      <c r="H260" s="24"/>
      <c r="J260" s="35"/>
      <c r="K260" s="24"/>
    </row>
    <row r="261" spans="3:11" s="5" customFormat="1" ht="15">
      <c r="C261" s="23"/>
      <c r="D261" s="23"/>
      <c r="G261" s="24"/>
      <c r="H261" s="24"/>
      <c r="J261" s="35"/>
      <c r="K261" s="24"/>
    </row>
    <row r="262" spans="3:11" s="5" customFormat="1" ht="15">
      <c r="C262" s="23"/>
      <c r="D262" s="23"/>
      <c r="G262" s="24"/>
      <c r="H262" s="24"/>
      <c r="J262" s="35"/>
      <c r="K262" s="24"/>
    </row>
    <row r="263" spans="3:11" s="5" customFormat="1" ht="15">
      <c r="C263" s="23"/>
      <c r="D263" s="23"/>
      <c r="G263" s="24"/>
      <c r="H263" s="24"/>
      <c r="J263" s="35"/>
      <c r="K263" s="24"/>
    </row>
    <row r="264" spans="3:11" s="5" customFormat="1" ht="15">
      <c r="C264" s="23"/>
      <c r="D264" s="23"/>
      <c r="G264" s="24"/>
      <c r="H264" s="24"/>
      <c r="J264" s="35"/>
      <c r="K264" s="24"/>
    </row>
    <row r="265" spans="3:11" s="5" customFormat="1" ht="15">
      <c r="C265" s="23"/>
      <c r="D265" s="23"/>
      <c r="G265" s="24"/>
      <c r="H265" s="24"/>
      <c r="J265" s="35"/>
      <c r="K265" s="24"/>
    </row>
    <row r="266" spans="3:11" s="5" customFormat="1" ht="15">
      <c r="C266" s="23"/>
      <c r="D266" s="23"/>
      <c r="G266" s="24"/>
      <c r="H266" s="24"/>
      <c r="J266" s="35"/>
      <c r="K266" s="24"/>
    </row>
    <row r="267" spans="3:11" s="5" customFormat="1" ht="15">
      <c r="C267" s="23"/>
      <c r="D267" s="23"/>
      <c r="G267" s="24"/>
      <c r="H267" s="24"/>
      <c r="J267" s="35"/>
      <c r="K267" s="24"/>
    </row>
    <row r="268" spans="3:11" s="5" customFormat="1" ht="15">
      <c r="C268" s="23"/>
      <c r="D268" s="23"/>
      <c r="G268" s="24"/>
      <c r="H268" s="24"/>
      <c r="J268" s="35"/>
      <c r="K268" s="24"/>
    </row>
    <row r="269" spans="3:11" s="5" customFormat="1" ht="15">
      <c r="C269" s="23"/>
      <c r="D269" s="23"/>
      <c r="G269" s="24"/>
      <c r="H269" s="24"/>
      <c r="J269" s="35"/>
      <c r="K269" s="24"/>
    </row>
    <row r="270" spans="3:11" s="5" customFormat="1" ht="15">
      <c r="C270" s="23"/>
      <c r="D270" s="23"/>
      <c r="G270" s="24"/>
      <c r="H270" s="24"/>
      <c r="J270" s="35"/>
      <c r="K270" s="24"/>
    </row>
    <row r="271" spans="3:11" s="5" customFormat="1" ht="15">
      <c r="C271" s="23"/>
      <c r="D271" s="23"/>
      <c r="G271" s="24"/>
      <c r="H271" s="24"/>
      <c r="J271" s="35"/>
      <c r="K271" s="24"/>
    </row>
    <row r="272" spans="3:11" s="5" customFormat="1" ht="15">
      <c r="C272" s="23"/>
      <c r="D272" s="23"/>
      <c r="G272" s="24"/>
      <c r="H272" s="24"/>
      <c r="J272" s="35"/>
      <c r="K272" s="24"/>
    </row>
    <row r="273" spans="3:11" s="5" customFormat="1" ht="15">
      <c r="C273" s="23"/>
      <c r="D273" s="23"/>
      <c r="G273" s="24"/>
      <c r="H273" s="24"/>
      <c r="J273" s="35"/>
      <c r="K273" s="24"/>
    </row>
    <row r="274" spans="3:11" s="5" customFormat="1" ht="15">
      <c r="C274" s="23"/>
      <c r="D274" s="23"/>
      <c r="G274" s="24"/>
      <c r="H274" s="24"/>
      <c r="J274" s="35"/>
      <c r="K274" s="24"/>
    </row>
    <row r="275" spans="3:11" s="5" customFormat="1" ht="15">
      <c r="C275" s="23"/>
      <c r="D275" s="23"/>
      <c r="G275" s="24"/>
      <c r="H275" s="24"/>
      <c r="J275" s="35"/>
      <c r="K275" s="24"/>
    </row>
    <row r="276" spans="3:11" s="5" customFormat="1" ht="15">
      <c r="C276" s="23"/>
      <c r="D276" s="23"/>
      <c r="G276" s="24"/>
      <c r="H276" s="24"/>
      <c r="J276" s="35"/>
      <c r="K276" s="24"/>
    </row>
    <row r="277" spans="3:11" s="5" customFormat="1" ht="15">
      <c r="C277" s="23"/>
      <c r="D277" s="23"/>
      <c r="G277" s="24"/>
      <c r="H277" s="24"/>
      <c r="J277" s="35"/>
      <c r="K277" s="24"/>
    </row>
    <row r="278" spans="3:11" s="5" customFormat="1" ht="15">
      <c r="C278" s="23"/>
      <c r="D278" s="23"/>
      <c r="G278" s="24"/>
      <c r="H278" s="24"/>
      <c r="J278" s="35"/>
      <c r="K278" s="24"/>
    </row>
    <row r="279" spans="3:11" s="5" customFormat="1" ht="15">
      <c r="C279" s="23"/>
      <c r="D279" s="23"/>
      <c r="G279" s="24"/>
      <c r="H279" s="24"/>
      <c r="J279" s="35"/>
      <c r="K279" s="24"/>
    </row>
    <row r="280" spans="3:11" s="5" customFormat="1" ht="15">
      <c r="C280" s="23"/>
      <c r="D280" s="23"/>
      <c r="G280" s="24"/>
      <c r="H280" s="24"/>
      <c r="J280" s="35"/>
      <c r="K280" s="24"/>
    </row>
    <row r="281" spans="3:11" s="5" customFormat="1" ht="15">
      <c r="C281" s="23"/>
      <c r="D281" s="23"/>
      <c r="G281" s="24"/>
      <c r="H281" s="24"/>
      <c r="J281" s="35"/>
      <c r="K281" s="24"/>
    </row>
    <row r="282" spans="3:11" s="5" customFormat="1" ht="15">
      <c r="C282" s="23"/>
      <c r="D282" s="23"/>
      <c r="G282" s="24"/>
      <c r="H282" s="24"/>
      <c r="J282" s="35"/>
      <c r="K282" s="24"/>
    </row>
    <row r="283" spans="3:11" s="5" customFormat="1" ht="15">
      <c r="C283" s="23"/>
      <c r="D283" s="23"/>
      <c r="G283" s="24"/>
      <c r="H283" s="24"/>
      <c r="J283" s="35"/>
      <c r="K283" s="24"/>
    </row>
    <row r="284" spans="3:11" s="5" customFormat="1" ht="15">
      <c r="C284" s="23"/>
      <c r="D284" s="23"/>
      <c r="G284" s="24"/>
      <c r="H284" s="24"/>
      <c r="J284" s="35"/>
      <c r="K284" s="24"/>
    </row>
    <row r="285" spans="3:11" s="5" customFormat="1" ht="15">
      <c r="C285" s="23"/>
      <c r="D285" s="23"/>
      <c r="G285" s="24"/>
      <c r="H285" s="24"/>
      <c r="J285" s="35"/>
      <c r="K285" s="24"/>
    </row>
    <row r="286" spans="3:11" s="5" customFormat="1" ht="15">
      <c r="C286" s="23"/>
      <c r="D286" s="23"/>
      <c r="G286" s="24"/>
      <c r="H286" s="24"/>
      <c r="J286" s="35"/>
      <c r="K286" s="24"/>
    </row>
    <row r="287" spans="3:11" s="5" customFormat="1" ht="15">
      <c r="C287" s="23"/>
      <c r="D287" s="23"/>
      <c r="G287" s="24"/>
      <c r="H287" s="24"/>
      <c r="J287" s="35"/>
      <c r="K287" s="24"/>
    </row>
    <row r="288" spans="3:11" s="5" customFormat="1" ht="15">
      <c r="C288" s="23"/>
      <c r="D288" s="23"/>
      <c r="G288" s="24"/>
      <c r="H288" s="24"/>
      <c r="J288" s="35"/>
      <c r="K288" s="24"/>
    </row>
    <row r="289" spans="3:11" s="5" customFormat="1" ht="15">
      <c r="C289" s="23"/>
      <c r="D289" s="23"/>
      <c r="G289" s="24"/>
      <c r="H289" s="24"/>
      <c r="J289" s="35"/>
      <c r="K289" s="24"/>
    </row>
    <row r="290" spans="3:11" s="5" customFormat="1" ht="15">
      <c r="C290" s="23"/>
      <c r="D290" s="23"/>
      <c r="G290" s="24"/>
      <c r="H290" s="24"/>
      <c r="J290" s="35"/>
      <c r="K290" s="24"/>
    </row>
    <row r="291" spans="3:11" s="5" customFormat="1" ht="15">
      <c r="C291" s="23"/>
      <c r="D291" s="23"/>
      <c r="G291" s="24"/>
      <c r="H291" s="24"/>
      <c r="J291" s="35"/>
      <c r="K291" s="24"/>
    </row>
    <row r="292" spans="3:11" s="5" customFormat="1" ht="15">
      <c r="C292" s="23"/>
      <c r="D292" s="23"/>
      <c r="G292" s="24"/>
      <c r="H292" s="24"/>
      <c r="J292" s="35"/>
      <c r="K292" s="24"/>
    </row>
    <row r="293" spans="3:11" s="5" customFormat="1" ht="15">
      <c r="C293" s="23"/>
      <c r="D293" s="23"/>
      <c r="G293" s="24"/>
      <c r="H293" s="24"/>
      <c r="J293" s="35"/>
      <c r="K293" s="24"/>
    </row>
    <row r="294" spans="3:11" s="5" customFormat="1" ht="15">
      <c r="C294" s="23"/>
      <c r="D294" s="23"/>
      <c r="G294" s="24"/>
      <c r="H294" s="24"/>
      <c r="J294" s="35"/>
      <c r="K294" s="24"/>
    </row>
    <row r="295" spans="3:11" s="5" customFormat="1" ht="15">
      <c r="C295" s="23"/>
      <c r="D295" s="23"/>
      <c r="G295" s="24"/>
      <c r="H295" s="24"/>
      <c r="J295" s="35"/>
      <c r="K295" s="24"/>
    </row>
    <row r="296" spans="3:11" s="5" customFormat="1" ht="15">
      <c r="C296" s="23"/>
      <c r="D296" s="23"/>
      <c r="G296" s="24"/>
      <c r="H296" s="24"/>
      <c r="J296" s="35"/>
      <c r="K296" s="24"/>
    </row>
    <row r="297" spans="3:11" s="5" customFormat="1" ht="15">
      <c r="C297" s="23"/>
      <c r="D297" s="23"/>
      <c r="G297" s="24"/>
      <c r="H297" s="24"/>
      <c r="J297" s="35"/>
      <c r="K297" s="24"/>
    </row>
    <row r="298" spans="3:11" s="5" customFormat="1" ht="15">
      <c r="C298" s="23"/>
      <c r="D298" s="23"/>
      <c r="G298" s="24"/>
      <c r="H298" s="24"/>
      <c r="J298" s="35"/>
      <c r="K298" s="24"/>
    </row>
    <row r="299" spans="3:11" s="5" customFormat="1" ht="15">
      <c r="C299" s="23"/>
      <c r="D299" s="23"/>
      <c r="G299" s="24"/>
      <c r="H299" s="24"/>
      <c r="J299" s="35"/>
      <c r="K299" s="24"/>
    </row>
    <row r="300" spans="3:11" s="5" customFormat="1" ht="15">
      <c r="C300" s="23"/>
      <c r="D300" s="23"/>
      <c r="G300" s="24"/>
      <c r="H300" s="24"/>
      <c r="J300" s="35"/>
      <c r="K300" s="24"/>
    </row>
    <row r="301" spans="3:11" s="5" customFormat="1" ht="15">
      <c r="C301" s="23"/>
      <c r="D301" s="23"/>
      <c r="G301" s="24"/>
      <c r="H301" s="24"/>
      <c r="J301" s="35"/>
      <c r="K301" s="24"/>
    </row>
    <row r="302" spans="3:11" s="5" customFormat="1" ht="15">
      <c r="C302" s="23"/>
      <c r="D302" s="23"/>
      <c r="G302" s="24"/>
      <c r="H302" s="24"/>
      <c r="J302" s="35"/>
      <c r="K302" s="24"/>
    </row>
    <row r="303" spans="3:11" s="5" customFormat="1" ht="15">
      <c r="C303" s="23"/>
      <c r="D303" s="23"/>
      <c r="G303" s="24"/>
      <c r="H303" s="24"/>
      <c r="J303" s="35"/>
      <c r="K303" s="24"/>
    </row>
    <row r="304" spans="3:11" s="5" customFormat="1" ht="15">
      <c r="C304" s="23"/>
      <c r="D304" s="23"/>
      <c r="G304" s="24"/>
      <c r="H304" s="24"/>
      <c r="J304" s="35"/>
      <c r="K304" s="24"/>
    </row>
    <row r="305" spans="3:11" s="5" customFormat="1" ht="15">
      <c r="C305" s="23"/>
      <c r="D305" s="23"/>
      <c r="G305" s="24"/>
      <c r="H305" s="24"/>
      <c r="J305" s="35"/>
      <c r="K305" s="24"/>
    </row>
    <row r="306" spans="3:11" s="5" customFormat="1" ht="15">
      <c r="C306" s="23"/>
      <c r="D306" s="23"/>
      <c r="G306" s="24"/>
      <c r="H306" s="24"/>
      <c r="J306" s="35"/>
      <c r="K306" s="24"/>
    </row>
    <row r="307" spans="3:11" s="5" customFormat="1" ht="15">
      <c r="C307" s="23"/>
      <c r="D307" s="23"/>
      <c r="G307" s="24"/>
      <c r="H307" s="24"/>
      <c r="J307" s="35"/>
      <c r="K307" s="24"/>
    </row>
    <row r="308" spans="3:11" s="5" customFormat="1" ht="15">
      <c r="C308" s="23"/>
      <c r="D308" s="23"/>
      <c r="G308" s="24"/>
      <c r="H308" s="24"/>
      <c r="J308" s="35"/>
      <c r="K308" s="24"/>
    </row>
    <row r="309" spans="3:11" s="5" customFormat="1" ht="15">
      <c r="C309" s="23"/>
      <c r="D309" s="23"/>
      <c r="G309" s="24"/>
      <c r="H309" s="24"/>
      <c r="J309" s="35"/>
      <c r="K309" s="24"/>
    </row>
    <row r="310" spans="3:11" s="5" customFormat="1" ht="15">
      <c r="C310" s="23"/>
      <c r="D310" s="23"/>
      <c r="G310" s="24"/>
      <c r="H310" s="24"/>
      <c r="J310" s="35"/>
      <c r="K310" s="24"/>
    </row>
    <row r="311" spans="3:11" s="5" customFormat="1" ht="15">
      <c r="C311" s="23"/>
      <c r="D311" s="23"/>
      <c r="G311" s="24"/>
      <c r="H311" s="24"/>
      <c r="J311" s="35"/>
      <c r="K311" s="24"/>
    </row>
    <row r="312" spans="3:11" s="5" customFormat="1" ht="15">
      <c r="C312" s="23"/>
      <c r="D312" s="23"/>
      <c r="G312" s="24"/>
      <c r="H312" s="24"/>
      <c r="J312" s="35"/>
      <c r="K312" s="24"/>
    </row>
    <row r="313" spans="3:11" s="5" customFormat="1" ht="15">
      <c r="C313" s="23"/>
      <c r="D313" s="23"/>
      <c r="G313" s="24"/>
      <c r="H313" s="24"/>
      <c r="J313" s="35"/>
      <c r="K313" s="24"/>
    </row>
    <row r="314" spans="3:11" s="5" customFormat="1" ht="15">
      <c r="C314" s="23"/>
      <c r="D314" s="23"/>
      <c r="G314" s="24"/>
      <c r="H314" s="24"/>
      <c r="J314" s="35"/>
      <c r="K314" s="24"/>
    </row>
    <row r="315" spans="3:11" s="5" customFormat="1" ht="15">
      <c r="C315" s="23"/>
      <c r="D315" s="23"/>
      <c r="G315" s="24"/>
      <c r="H315" s="24"/>
      <c r="J315" s="35"/>
      <c r="K315" s="24"/>
    </row>
    <row r="316" spans="3:11" s="5" customFormat="1" ht="15">
      <c r="C316" s="23"/>
      <c r="D316" s="23"/>
      <c r="G316" s="24"/>
      <c r="H316" s="24"/>
      <c r="J316" s="35"/>
      <c r="K316" s="24"/>
    </row>
    <row r="317" spans="3:11" s="5" customFormat="1" ht="15">
      <c r="C317" s="23"/>
      <c r="D317" s="23"/>
      <c r="G317" s="24"/>
      <c r="H317" s="24"/>
      <c r="J317" s="35"/>
      <c r="K317" s="24"/>
    </row>
    <row r="318" spans="3:11" s="5" customFormat="1" ht="15">
      <c r="C318" s="23"/>
      <c r="D318" s="23"/>
      <c r="G318" s="24"/>
      <c r="H318" s="24"/>
      <c r="J318" s="35"/>
      <c r="K318" s="24"/>
    </row>
    <row r="319" spans="3:11" s="5" customFormat="1" ht="15">
      <c r="C319" s="23"/>
      <c r="D319" s="23"/>
      <c r="G319" s="24"/>
      <c r="H319" s="24"/>
      <c r="J319" s="35"/>
      <c r="K319" s="24"/>
    </row>
    <row r="320" spans="3:11" s="5" customFormat="1" ht="15">
      <c r="C320" s="23"/>
      <c r="D320" s="23"/>
      <c r="G320" s="24"/>
      <c r="H320" s="24"/>
      <c r="J320" s="35"/>
      <c r="K320" s="24"/>
    </row>
    <row r="321" spans="3:11" s="5" customFormat="1" ht="15">
      <c r="C321" s="23"/>
      <c r="D321" s="23"/>
      <c r="G321" s="24"/>
      <c r="H321" s="24"/>
      <c r="J321" s="35"/>
      <c r="K321" s="24"/>
    </row>
    <row r="322" spans="3:11" s="5" customFormat="1" ht="15">
      <c r="C322" s="23"/>
      <c r="D322" s="23"/>
      <c r="G322" s="24"/>
      <c r="H322" s="24"/>
      <c r="J322" s="35"/>
      <c r="K322" s="24"/>
    </row>
    <row r="323" spans="3:11" s="5" customFormat="1" ht="15">
      <c r="C323" s="23"/>
      <c r="D323" s="23"/>
      <c r="G323" s="24"/>
      <c r="H323" s="24"/>
      <c r="J323" s="35"/>
      <c r="K323" s="24"/>
    </row>
    <row r="324" spans="3:11" s="5" customFormat="1" ht="15">
      <c r="C324" s="23"/>
      <c r="D324" s="23"/>
      <c r="G324" s="24"/>
      <c r="H324" s="24"/>
      <c r="J324" s="35"/>
      <c r="K324" s="24"/>
    </row>
    <row r="325" spans="3:11" s="5" customFormat="1" ht="15">
      <c r="C325" s="23"/>
      <c r="D325" s="23"/>
      <c r="G325" s="24"/>
      <c r="H325" s="24"/>
      <c r="J325" s="35"/>
      <c r="K325" s="24"/>
    </row>
    <row r="326" spans="3:11" s="5" customFormat="1" ht="15">
      <c r="C326" s="23"/>
      <c r="D326" s="23"/>
      <c r="G326" s="24"/>
      <c r="H326" s="24"/>
      <c r="J326" s="35"/>
      <c r="K326" s="24"/>
    </row>
    <row r="327" spans="3:11" s="5" customFormat="1" ht="15">
      <c r="C327" s="23"/>
      <c r="D327" s="23"/>
      <c r="G327" s="24"/>
      <c r="H327" s="24"/>
      <c r="J327" s="35"/>
      <c r="K327" s="24"/>
    </row>
    <row r="328" spans="3:11" s="5" customFormat="1" ht="15">
      <c r="C328" s="23"/>
      <c r="D328" s="23"/>
      <c r="G328" s="24"/>
      <c r="H328" s="24"/>
      <c r="J328" s="35"/>
      <c r="K328" s="24"/>
    </row>
    <row r="329" spans="3:11" s="5" customFormat="1" ht="15">
      <c r="C329" s="23"/>
      <c r="D329" s="23"/>
      <c r="G329" s="24"/>
      <c r="H329" s="24"/>
      <c r="J329" s="35"/>
      <c r="K329" s="24"/>
    </row>
    <row r="330" spans="3:11" s="5" customFormat="1" ht="15">
      <c r="C330" s="23"/>
      <c r="D330" s="23"/>
      <c r="G330" s="24"/>
      <c r="H330" s="24"/>
      <c r="J330" s="35"/>
      <c r="K330" s="24"/>
    </row>
    <row r="331" spans="3:11" s="5" customFormat="1" ht="15">
      <c r="C331" s="23"/>
      <c r="D331" s="23"/>
      <c r="G331" s="24"/>
      <c r="H331" s="24"/>
      <c r="J331" s="35"/>
      <c r="K331" s="24"/>
    </row>
    <row r="332" spans="3:11" s="5" customFormat="1" ht="15">
      <c r="C332" s="23"/>
      <c r="D332" s="23"/>
      <c r="G332" s="24"/>
      <c r="H332" s="24"/>
      <c r="J332" s="35"/>
      <c r="K332" s="24"/>
    </row>
    <row r="333" spans="3:11" s="5" customFormat="1" ht="15">
      <c r="C333" s="23"/>
      <c r="D333" s="23"/>
      <c r="G333" s="24"/>
      <c r="H333" s="24"/>
      <c r="J333" s="35"/>
      <c r="K333" s="24"/>
    </row>
    <row r="334" spans="3:11" s="5" customFormat="1" ht="15">
      <c r="C334" s="23"/>
      <c r="D334" s="23"/>
      <c r="G334" s="24"/>
      <c r="H334" s="24"/>
      <c r="J334" s="35"/>
      <c r="K334" s="24"/>
    </row>
    <row r="335" spans="3:11" s="5" customFormat="1" ht="15">
      <c r="C335" s="23"/>
      <c r="D335" s="23"/>
      <c r="G335" s="24"/>
      <c r="H335" s="24"/>
      <c r="J335" s="35"/>
      <c r="K335" s="24"/>
    </row>
    <row r="336" spans="3:11" s="5" customFormat="1" ht="15">
      <c r="C336" s="23"/>
      <c r="D336" s="23"/>
      <c r="G336" s="24"/>
      <c r="H336" s="24"/>
      <c r="J336" s="35"/>
      <c r="K336" s="24"/>
    </row>
    <row r="337" spans="3:11" s="5" customFormat="1" ht="15">
      <c r="C337" s="23"/>
      <c r="D337" s="23"/>
      <c r="G337" s="24"/>
      <c r="H337" s="24"/>
      <c r="J337" s="35"/>
      <c r="K337" s="24"/>
    </row>
    <row r="338" spans="3:11" s="5" customFormat="1" ht="15">
      <c r="C338" s="23"/>
      <c r="D338" s="23"/>
      <c r="G338" s="24"/>
      <c r="H338" s="24"/>
      <c r="J338" s="35"/>
      <c r="K338" s="24"/>
    </row>
    <row r="339" spans="3:11" s="5" customFormat="1" ht="15">
      <c r="C339" s="23"/>
      <c r="D339" s="23"/>
      <c r="G339" s="24"/>
      <c r="H339" s="24"/>
      <c r="J339" s="35"/>
      <c r="K339" s="24"/>
    </row>
    <row r="340" spans="3:11" s="5" customFormat="1" ht="15">
      <c r="C340" s="23"/>
      <c r="D340" s="23"/>
      <c r="G340" s="24"/>
      <c r="H340" s="24"/>
      <c r="J340" s="35"/>
      <c r="K340" s="24"/>
    </row>
    <row r="341" spans="3:11" s="5" customFormat="1" ht="15">
      <c r="C341" s="23"/>
      <c r="D341" s="23"/>
      <c r="G341" s="24"/>
      <c r="H341" s="24"/>
      <c r="J341" s="35"/>
      <c r="K341" s="24"/>
    </row>
    <row r="342" spans="3:11" s="5" customFormat="1" ht="15">
      <c r="C342" s="23"/>
      <c r="D342" s="23"/>
      <c r="G342" s="24"/>
      <c r="H342" s="24"/>
      <c r="J342" s="35"/>
      <c r="K342" s="24"/>
    </row>
    <row r="343" spans="3:11" s="5" customFormat="1" ht="15">
      <c r="C343" s="23"/>
      <c r="D343" s="23"/>
      <c r="G343" s="24"/>
      <c r="H343" s="24"/>
      <c r="J343" s="35"/>
      <c r="K343" s="24"/>
    </row>
    <row r="344" spans="3:11" s="5" customFormat="1" ht="15">
      <c r="C344" s="23"/>
      <c r="D344" s="23"/>
      <c r="G344" s="24"/>
      <c r="H344" s="24"/>
      <c r="J344" s="35"/>
      <c r="K344" s="24"/>
    </row>
    <row r="345" spans="3:11" s="5" customFormat="1" ht="15">
      <c r="C345" s="23"/>
      <c r="D345" s="23"/>
      <c r="G345" s="24"/>
      <c r="H345" s="24"/>
      <c r="J345" s="35"/>
      <c r="K345" s="24"/>
    </row>
    <row r="346" spans="3:11" s="5" customFormat="1" ht="15">
      <c r="C346" s="23"/>
      <c r="D346" s="23"/>
      <c r="G346" s="24"/>
      <c r="H346" s="24"/>
      <c r="J346" s="35"/>
      <c r="K346" s="24"/>
    </row>
    <row r="347" spans="3:11" s="5" customFormat="1" ht="15">
      <c r="C347" s="23"/>
      <c r="D347" s="23"/>
      <c r="G347" s="24"/>
      <c r="H347" s="24"/>
      <c r="J347" s="35"/>
      <c r="K347" s="24"/>
    </row>
    <row r="348" spans="3:11" s="5" customFormat="1" ht="15">
      <c r="C348" s="23"/>
      <c r="D348" s="23"/>
      <c r="G348" s="24"/>
      <c r="H348" s="24"/>
      <c r="J348" s="35"/>
      <c r="K348" s="24"/>
    </row>
    <row r="349" spans="3:11" s="5" customFormat="1" ht="15">
      <c r="C349" s="23"/>
      <c r="D349" s="23"/>
      <c r="G349" s="24"/>
      <c r="H349" s="24"/>
      <c r="J349" s="35"/>
      <c r="K349" s="24"/>
    </row>
    <row r="350" spans="3:11" s="5" customFormat="1" ht="15">
      <c r="C350" s="23"/>
      <c r="D350" s="23"/>
      <c r="G350" s="24"/>
      <c r="H350" s="24"/>
      <c r="J350" s="35"/>
      <c r="K350" s="24"/>
    </row>
    <row r="351" spans="3:11" s="5" customFormat="1" ht="15">
      <c r="C351" s="23"/>
      <c r="D351" s="23"/>
      <c r="G351" s="24"/>
      <c r="H351" s="24"/>
      <c r="J351" s="35"/>
      <c r="K351" s="24"/>
    </row>
    <row r="352" spans="3:11" s="5" customFormat="1" ht="15">
      <c r="C352" s="23"/>
      <c r="D352" s="23"/>
      <c r="G352" s="24"/>
      <c r="H352" s="24"/>
      <c r="J352" s="35"/>
      <c r="K352" s="24"/>
    </row>
    <row r="353" spans="3:11" s="5" customFormat="1" ht="15">
      <c r="C353" s="23"/>
      <c r="D353" s="23"/>
      <c r="G353" s="24"/>
      <c r="H353" s="24"/>
      <c r="J353" s="35"/>
      <c r="K353" s="24"/>
    </row>
    <row r="354" spans="3:11" s="5" customFormat="1" ht="15">
      <c r="C354" s="23"/>
      <c r="D354" s="23"/>
      <c r="G354" s="24"/>
      <c r="H354" s="24"/>
      <c r="J354" s="35"/>
      <c r="K354" s="24"/>
    </row>
    <row r="355" spans="3:11" s="5" customFormat="1" ht="15">
      <c r="C355" s="23"/>
      <c r="D355" s="23"/>
      <c r="G355" s="24"/>
      <c r="H355" s="24"/>
      <c r="J355" s="35"/>
      <c r="K355" s="24"/>
    </row>
    <row r="356" spans="3:11" s="5" customFormat="1" ht="15">
      <c r="C356" s="23"/>
      <c r="D356" s="23"/>
      <c r="G356" s="24"/>
      <c r="H356" s="24"/>
      <c r="J356" s="35"/>
      <c r="K356" s="24"/>
    </row>
    <row r="357" spans="3:11" s="5" customFormat="1" ht="15">
      <c r="C357" s="23"/>
      <c r="D357" s="23"/>
      <c r="G357" s="24"/>
      <c r="H357" s="24"/>
      <c r="J357" s="35"/>
      <c r="K357" s="24"/>
    </row>
    <row r="358" spans="3:11" s="5" customFormat="1" ht="15">
      <c r="C358" s="23"/>
      <c r="D358" s="23"/>
      <c r="G358" s="24"/>
      <c r="H358" s="24"/>
      <c r="J358" s="35"/>
      <c r="K358" s="24"/>
    </row>
    <row r="359" spans="3:11" s="5" customFormat="1" ht="15">
      <c r="C359" s="23"/>
      <c r="D359" s="23"/>
      <c r="G359" s="24"/>
      <c r="H359" s="24"/>
      <c r="J359" s="35"/>
      <c r="K359" s="24"/>
    </row>
    <row r="360" spans="3:11" s="5" customFormat="1" ht="15">
      <c r="C360" s="23"/>
      <c r="D360" s="23"/>
      <c r="G360" s="24"/>
      <c r="H360" s="24"/>
      <c r="J360" s="35"/>
      <c r="K360" s="24"/>
    </row>
    <row r="361" spans="3:11" s="5" customFormat="1" ht="15">
      <c r="C361" s="23"/>
      <c r="D361" s="23"/>
      <c r="G361" s="24"/>
      <c r="H361" s="24"/>
      <c r="J361" s="35"/>
      <c r="K361" s="24"/>
    </row>
    <row r="362" spans="3:11" s="5" customFormat="1" ht="15">
      <c r="C362" s="23"/>
      <c r="D362" s="23"/>
      <c r="G362" s="24"/>
      <c r="H362" s="24"/>
      <c r="J362" s="35"/>
      <c r="K362" s="24"/>
    </row>
    <row r="363" spans="3:11" s="5" customFormat="1" ht="15">
      <c r="C363" s="23"/>
      <c r="D363" s="23"/>
      <c r="G363" s="24"/>
      <c r="H363" s="24"/>
      <c r="J363" s="35"/>
      <c r="K363" s="24"/>
    </row>
    <row r="364" spans="3:11" s="5" customFormat="1" ht="15">
      <c r="C364" s="23"/>
      <c r="D364" s="23"/>
      <c r="G364" s="24"/>
      <c r="H364" s="24"/>
      <c r="J364" s="35"/>
      <c r="K364" s="24"/>
    </row>
    <row r="365" spans="3:11" s="5" customFormat="1" ht="15">
      <c r="C365" s="23"/>
      <c r="D365" s="23"/>
      <c r="G365" s="24"/>
      <c r="H365" s="24"/>
      <c r="J365" s="35"/>
      <c r="K365" s="24"/>
    </row>
    <row r="366" spans="3:11" s="5" customFormat="1" ht="15">
      <c r="C366" s="23"/>
      <c r="D366" s="23"/>
      <c r="G366" s="24"/>
      <c r="H366" s="24"/>
      <c r="J366" s="35"/>
      <c r="K366" s="24"/>
    </row>
    <row r="367" spans="3:11" s="5" customFormat="1" ht="15">
      <c r="C367" s="23"/>
      <c r="D367" s="23"/>
      <c r="G367" s="24"/>
      <c r="H367" s="24"/>
      <c r="J367" s="35"/>
      <c r="K367" s="24"/>
    </row>
    <row r="368" spans="3:11" s="5" customFormat="1" ht="15">
      <c r="C368" s="23"/>
      <c r="D368" s="23"/>
      <c r="G368" s="24"/>
      <c r="H368" s="24"/>
      <c r="J368" s="35"/>
      <c r="K368" s="24"/>
    </row>
    <row r="369" spans="3:11" s="5" customFormat="1" ht="15">
      <c r="C369" s="23"/>
      <c r="D369" s="23"/>
      <c r="G369" s="24"/>
      <c r="H369" s="24"/>
      <c r="J369" s="35"/>
      <c r="K369" s="24"/>
    </row>
    <row r="370" spans="3:11" s="5" customFormat="1" ht="15">
      <c r="C370" s="23"/>
      <c r="D370" s="23"/>
      <c r="G370" s="24"/>
      <c r="H370" s="24"/>
      <c r="J370" s="35"/>
      <c r="K370" s="24"/>
    </row>
    <row r="371" spans="3:11" s="5" customFormat="1" ht="15">
      <c r="C371" s="23"/>
      <c r="D371" s="23"/>
      <c r="G371" s="24"/>
      <c r="H371" s="24"/>
      <c r="J371" s="35"/>
      <c r="K371" s="24"/>
    </row>
    <row r="372" spans="3:11" s="5" customFormat="1" ht="15">
      <c r="C372" s="23"/>
      <c r="D372" s="23"/>
      <c r="G372" s="24"/>
      <c r="H372" s="24"/>
      <c r="J372" s="35"/>
      <c r="K372" s="24"/>
    </row>
    <row r="373" spans="3:11" s="5" customFormat="1" ht="15">
      <c r="C373" s="23"/>
      <c r="D373" s="23"/>
      <c r="G373" s="24"/>
      <c r="H373" s="24"/>
      <c r="J373" s="35"/>
      <c r="K373" s="24"/>
    </row>
    <row r="374" spans="3:11" s="5" customFormat="1" ht="15">
      <c r="C374" s="23"/>
      <c r="D374" s="23"/>
      <c r="G374" s="24"/>
      <c r="H374" s="24"/>
      <c r="J374" s="35"/>
      <c r="K374" s="24"/>
    </row>
    <row r="375" spans="3:11" s="5" customFormat="1" ht="15">
      <c r="C375" s="23"/>
      <c r="D375" s="23"/>
      <c r="G375" s="24"/>
      <c r="H375" s="24"/>
      <c r="J375" s="35"/>
      <c r="K375" s="24"/>
    </row>
    <row r="376" spans="3:11" s="5" customFormat="1" ht="15">
      <c r="C376" s="23"/>
      <c r="D376" s="23"/>
      <c r="G376" s="24"/>
      <c r="H376" s="24"/>
      <c r="J376" s="35"/>
      <c r="K376" s="24"/>
    </row>
  </sheetData>
  <mergeCells count="50">
    <mergeCell ref="A49:I49"/>
    <mergeCell ref="A2:O2"/>
    <mergeCell ref="A3:O3"/>
    <mergeCell ref="A9:A11"/>
    <mergeCell ref="B9:E10"/>
    <mergeCell ref="F9:F11"/>
    <mergeCell ref="G9:G11"/>
    <mergeCell ref="H9:H11"/>
    <mergeCell ref="I9:I11"/>
    <mergeCell ref="J9:K10"/>
    <mergeCell ref="L9:N10"/>
    <mergeCell ref="O9:O11"/>
    <mergeCell ref="D4:E4"/>
    <mergeCell ref="D5:E5"/>
    <mergeCell ref="D6:E6"/>
    <mergeCell ref="D7:E7"/>
    <mergeCell ref="A31:I31"/>
    <mergeCell ref="A36:A48"/>
    <mergeCell ref="B36:B48"/>
    <mergeCell ref="B13:B30"/>
    <mergeCell ref="A13:A30"/>
    <mergeCell ref="D13:D15"/>
    <mergeCell ref="C13:C15"/>
    <mergeCell ref="D28:D30"/>
    <mergeCell ref="D18:D27"/>
    <mergeCell ref="A63:I63"/>
    <mergeCell ref="A64:I64"/>
    <mergeCell ref="A65:I65"/>
    <mergeCell ref="D66:D67"/>
    <mergeCell ref="D68:D71"/>
    <mergeCell ref="A51:A57"/>
    <mergeCell ref="B51:B57"/>
    <mergeCell ref="A58:I58"/>
    <mergeCell ref="A59:A62"/>
    <mergeCell ref="B59:B62"/>
    <mergeCell ref="D73:D75"/>
    <mergeCell ref="A66:A74"/>
    <mergeCell ref="B66:B75"/>
    <mergeCell ref="D77:D80"/>
    <mergeCell ref="B77:B80"/>
    <mergeCell ref="A77:A80"/>
    <mergeCell ref="A76:I76"/>
    <mergeCell ref="A93:I93"/>
    <mergeCell ref="D82:D90"/>
    <mergeCell ref="D103:E103"/>
    <mergeCell ref="A81:I81"/>
    <mergeCell ref="A82:A90"/>
    <mergeCell ref="B82:B90"/>
    <mergeCell ref="A91:I91"/>
    <mergeCell ref="A92:I92"/>
  </mergeCells>
  <pageMargins left="0.70866141732283472" right="1.37" top="0.71" bottom="0.39370078740157483" header="0.23622047244094491" footer="0.23622047244094491"/>
  <pageSetup paperSize="5" scale="5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5" sqref="B5"/>
    </sheetView>
  </sheetViews>
  <sheetFormatPr defaultRowHeight="15"/>
  <cols>
    <col min="1" max="1" width="17.875" style="34" customWidth="1"/>
    <col min="2" max="2" width="28.125" style="34" customWidth="1"/>
    <col min="3" max="3" width="13.125" style="34" customWidth="1"/>
    <col min="5" max="5" width="18.875" style="42" customWidth="1"/>
  </cols>
  <sheetData>
    <row r="1" spans="1:5">
      <c r="A1" s="34">
        <v>360000000</v>
      </c>
      <c r="B1" s="34">
        <v>6</v>
      </c>
      <c r="C1" s="34">
        <f>A1/B1</f>
        <v>60000000</v>
      </c>
      <c r="E1" s="42">
        <v>6000000</v>
      </c>
    </row>
    <row r="2" spans="1:5">
      <c r="E2" s="42">
        <v>18000000</v>
      </c>
    </row>
    <row r="3" spans="1:5">
      <c r="E3" s="42">
        <v>18000000</v>
      </c>
    </row>
    <row r="4" spans="1:5">
      <c r="A4" s="51" t="s">
        <v>77</v>
      </c>
      <c r="B4" s="51">
        <v>572961774</v>
      </c>
      <c r="E4" s="42">
        <v>12000000</v>
      </c>
    </row>
    <row r="5" spans="1:5">
      <c r="A5" s="51" t="s">
        <v>78</v>
      </c>
      <c r="B5" s="51">
        <v>135733790</v>
      </c>
      <c r="E5" s="42">
        <f>SUM(E1:E4)</f>
        <v>54000000</v>
      </c>
    </row>
    <row r="8" spans="1:5">
      <c r="E8" s="42">
        <f>10800000*2</f>
        <v>21600000</v>
      </c>
    </row>
    <row r="10" spans="1:5">
      <c r="E10" s="42">
        <v>135733790</v>
      </c>
    </row>
    <row r="11" spans="1:5">
      <c r="E11" s="42">
        <f>RKPG!J31-Sheet1!E10</f>
        <v>248866210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Tabel RPJMG</vt:lpstr>
      <vt:lpstr>RKPG</vt:lpstr>
      <vt:lpstr>Sheet1</vt:lpstr>
      <vt:lpstr>'Tabel RPJMG'!Print_Area</vt:lpstr>
      <vt:lpstr>RKPG!Print_Titles</vt:lpstr>
      <vt:lpstr>'Tabel RPJMG'!Print_Titles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2024-01-10T17:19:32Z</cp:lastPrinted>
  <dcterms:created xsi:type="dcterms:W3CDTF">2015-12-06T19:18:19Z</dcterms:created>
  <dcterms:modified xsi:type="dcterms:W3CDTF">2024-01-10T17:21:21Z</dcterms:modified>
</cp:coreProperties>
</file>